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f Karel\Desktop\"/>
    </mc:Choice>
  </mc:AlternateContent>
  <bookViews>
    <workbookView xWindow="0" yWindow="0" windowWidth="19200" windowHeight="7050"/>
  </bookViews>
  <sheets>
    <sheet name="do 12 let" sheetId="1" r:id="rId1"/>
    <sheet name="do 14 let" sheetId="3" r:id="rId2"/>
    <sheet name="dorost " sheetId="4" r:id="rId3"/>
    <sheet name="M,J" sheetId="5" r:id="rId4"/>
    <sheet name="Ž,J" sheetId="6" r:id="rId5"/>
  </sheets>
  <definedNames>
    <definedName name="_xlnm._FilterDatabase" localSheetId="0" hidden="1">'do 12 let'!$A$2:$M$2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E8" i="6"/>
  <c r="H7" i="6"/>
  <c r="E7" i="6" s="1"/>
  <c r="H6" i="6"/>
  <c r="E6" i="6" s="1"/>
  <c r="H5" i="6"/>
  <c r="E5" i="6"/>
  <c r="H4" i="6"/>
  <c r="E4" i="6"/>
  <c r="H3" i="6"/>
  <c r="E3" i="6" s="1"/>
  <c r="H16" i="5" l="1"/>
  <c r="H15" i="5"/>
  <c r="H14" i="5"/>
  <c r="H13" i="5"/>
  <c r="H12" i="5"/>
  <c r="H11" i="5"/>
  <c r="H10" i="5"/>
  <c r="E10" i="5"/>
  <c r="H9" i="5"/>
  <c r="E9" i="5" s="1"/>
  <c r="H8" i="5"/>
  <c r="E8" i="5"/>
  <c r="H7" i="5"/>
  <c r="E7" i="5"/>
  <c r="H6" i="5"/>
  <c r="E6" i="5"/>
  <c r="H5" i="5"/>
  <c r="E5" i="5" s="1"/>
  <c r="H4" i="5"/>
  <c r="E4" i="5" s="1"/>
  <c r="H3" i="5"/>
  <c r="E3" i="5"/>
  <c r="E13" i="4" l="1"/>
  <c r="E14" i="4"/>
  <c r="H3" i="4"/>
  <c r="E3" i="4" s="1"/>
  <c r="H5" i="4"/>
  <c r="E5" i="4" s="1"/>
  <c r="H4" i="4"/>
  <c r="E4" i="4" s="1"/>
  <c r="H6" i="4"/>
  <c r="E6" i="4" s="1"/>
  <c r="H7" i="4"/>
  <c r="E7" i="4" s="1"/>
  <c r="H9" i="4"/>
  <c r="E9" i="4" s="1"/>
  <c r="H8" i="4"/>
  <c r="E8" i="4" s="1"/>
  <c r="H10" i="4"/>
  <c r="E10" i="4" s="1"/>
  <c r="H12" i="4"/>
  <c r="E12" i="4" s="1"/>
  <c r="H11" i="4"/>
  <c r="E11" i="4" s="1"/>
  <c r="H14" i="4"/>
  <c r="H13" i="4"/>
  <c r="H16" i="4"/>
  <c r="E16" i="4" s="1"/>
  <c r="H15" i="4"/>
  <c r="E15" i="4" s="1"/>
  <c r="H18" i="4"/>
  <c r="E18" i="4" s="1"/>
  <c r="H17" i="4"/>
  <c r="E17" i="4" s="1"/>
  <c r="H19" i="4"/>
  <c r="E19" i="4" s="1"/>
  <c r="H20" i="4"/>
  <c r="E20" i="4" s="1"/>
  <c r="H31" i="4"/>
  <c r="H21" i="4"/>
  <c r="E21" i="4" s="1"/>
  <c r="H32" i="4"/>
  <c r="H23" i="4"/>
  <c r="E23" i="4" s="1"/>
  <c r="H22" i="4"/>
  <c r="E22" i="4" s="1"/>
  <c r="H24" i="4"/>
  <c r="E24" i="4" s="1"/>
  <c r="H26" i="4"/>
  <c r="E26" i="4" s="1"/>
  <c r="H27" i="4"/>
  <c r="E27" i="4" s="1"/>
  <c r="H25" i="4"/>
  <c r="E25" i="4" s="1"/>
  <c r="H33" i="4"/>
  <c r="H34" i="4"/>
  <c r="H35" i="4"/>
  <c r="E29" i="3" l="1"/>
  <c r="E31" i="3"/>
  <c r="E27" i="3"/>
  <c r="E32" i="3" l="1"/>
  <c r="E28" i="3"/>
  <c r="E30" i="3"/>
  <c r="E22" i="3" l="1"/>
  <c r="E19" i="3" l="1"/>
  <c r="E23" i="1"/>
  <c r="E17" i="3"/>
  <c r="E13" i="3"/>
  <c r="E5" i="3"/>
  <c r="E14" i="3"/>
  <c r="E23" i="3"/>
  <c r="E20" i="3"/>
  <c r="E26" i="3"/>
  <c r="E4" i="3"/>
  <c r="E7" i="3"/>
  <c r="E16" i="3"/>
  <c r="E6" i="3"/>
  <c r="E15" i="3"/>
  <c r="E12" i="3"/>
  <c r="E18" i="3"/>
  <c r="E24" i="3"/>
  <c r="E21" i="3"/>
  <c r="E3" i="3"/>
  <c r="E8" i="3"/>
  <c r="E9" i="3"/>
  <c r="E25" i="3"/>
  <c r="E10" i="3"/>
  <c r="E11" i="3"/>
  <c r="E22" i="1"/>
  <c r="E13" i="1"/>
  <c r="E7" i="1"/>
  <c r="E3" i="1"/>
  <c r="E15" i="1"/>
  <c r="E9" i="1"/>
  <c r="E5" i="1"/>
  <c r="E17" i="1"/>
  <c r="E11" i="1"/>
  <c r="E12" i="1"/>
  <c r="E10" i="1"/>
  <c r="E8" i="1"/>
  <c r="E18" i="1"/>
  <c r="E16" i="1"/>
  <c r="E19" i="1"/>
  <c r="E20" i="1"/>
  <c r="E14" i="1"/>
  <c r="E21" i="1"/>
  <c r="E6" i="1"/>
  <c r="E4" i="1"/>
</calcChain>
</file>

<file path=xl/sharedStrings.xml><?xml version="1.0" encoding="utf-8"?>
<sst xmlns="http://schemas.openxmlformats.org/spreadsheetml/2006/main" count="166" uniqueCount="129">
  <si>
    <t>Jméno a příjmení</t>
  </si>
  <si>
    <t>číslo klubu</t>
  </si>
  <si>
    <t>členské číslo</t>
  </si>
  <si>
    <t>rok narození</t>
  </si>
  <si>
    <t>MČR 30 21.11.</t>
  </si>
  <si>
    <t>průměr 3 nej</t>
  </si>
  <si>
    <t>Mykhalchych David</t>
  </si>
  <si>
    <t>Kurzveil Jiří</t>
  </si>
  <si>
    <t>Semerád Prokop</t>
  </si>
  <si>
    <t>Pekárek Josef</t>
  </si>
  <si>
    <t>Hepnar David</t>
  </si>
  <si>
    <t>Bezouška Robin</t>
  </si>
  <si>
    <t>Bárta František</t>
  </si>
  <si>
    <t>Střížek Daniel</t>
  </si>
  <si>
    <t>Hykel Sofie</t>
  </si>
  <si>
    <t>Veselý Jan</t>
  </si>
  <si>
    <t>Lojza Matyáš</t>
  </si>
  <si>
    <t>Coombes David</t>
  </si>
  <si>
    <t>Tvrdík Matěj</t>
  </si>
  <si>
    <t>Videcký Jaroslav</t>
  </si>
  <si>
    <t>Nesvačil Matěj</t>
  </si>
  <si>
    <t>Kopkáš Kryštof</t>
  </si>
  <si>
    <t>Ilkiv Artur</t>
  </si>
  <si>
    <t>Smolný Ondřej</t>
  </si>
  <si>
    <t>MC medvědů 13.11</t>
  </si>
  <si>
    <t>MC medvědů  13.11.</t>
  </si>
  <si>
    <t>VzPu 30 do 12 let</t>
  </si>
  <si>
    <t>Janků Kateřina</t>
  </si>
  <si>
    <t>Matušková Mahulena</t>
  </si>
  <si>
    <t xml:space="preserve">Barešová Nikola </t>
  </si>
  <si>
    <t>O pohár řed. DDM 4.12</t>
  </si>
  <si>
    <t>Pecháček Šimon</t>
  </si>
  <si>
    <t xml:space="preserve">Pšenková Tereza </t>
  </si>
  <si>
    <t>Hubálovský Kamil</t>
  </si>
  <si>
    <t>Ulbrych Petr</t>
  </si>
  <si>
    <t>Palounek Daniel</t>
  </si>
  <si>
    <t>VzPu 30 do 14 let</t>
  </si>
  <si>
    <t>O pohár řed. DDM 4.12.</t>
  </si>
  <si>
    <t>Černá Dorota</t>
  </si>
  <si>
    <t>Pšenková Eliška</t>
  </si>
  <si>
    <t>Bičáková Amálie</t>
  </si>
  <si>
    <t xml:space="preserve">Jiránek Václav </t>
  </si>
  <si>
    <t>Hofmanová Tereza</t>
  </si>
  <si>
    <t>Štěpničková Ema</t>
  </si>
  <si>
    <t>Štěpničková Nela</t>
  </si>
  <si>
    <t>Neuman Marek</t>
  </si>
  <si>
    <t>Knespl Mikuláš</t>
  </si>
  <si>
    <t>Horák Lukáš</t>
  </si>
  <si>
    <t>Vaněk František</t>
  </si>
  <si>
    <t>Kyndl Tomáš</t>
  </si>
  <si>
    <t>Hlaváček Jan</t>
  </si>
  <si>
    <t>Kurzveil Jan</t>
  </si>
  <si>
    <t>Svoboda Adam</t>
  </si>
  <si>
    <t>Záborec Vojtěch</t>
  </si>
  <si>
    <t>Vašků Kateřina</t>
  </si>
  <si>
    <t>Bezoušková Jolana</t>
  </si>
  <si>
    <t>Valášková Eva</t>
  </si>
  <si>
    <t>Palanová Kristýna</t>
  </si>
  <si>
    <t>Novotná Tereza</t>
  </si>
  <si>
    <t>Nermuťová Karolína</t>
  </si>
  <si>
    <t>Vrabcová Rozálie</t>
  </si>
  <si>
    <t>Kaurová Anna</t>
  </si>
  <si>
    <t>Svobodová Eliška</t>
  </si>
  <si>
    <t>Hepalová Aneta</t>
  </si>
  <si>
    <t>Pohár řed. DDM 4.12.</t>
  </si>
  <si>
    <t>Janoušková Kateřina</t>
  </si>
  <si>
    <t>Komárková Alžběta</t>
  </si>
  <si>
    <t>Procházka Jan</t>
  </si>
  <si>
    <t>Pokorný Václav</t>
  </si>
  <si>
    <t>Hála Vojtěch</t>
  </si>
  <si>
    <t>Vojta Ondřej</t>
  </si>
  <si>
    <t>Tandler Vojtěch</t>
  </si>
  <si>
    <t>Semecká Štěpánka</t>
  </si>
  <si>
    <t>VzPu 60 Muži, junioři</t>
  </si>
  <si>
    <t>Novotný Lukáš</t>
  </si>
  <si>
    <t>Semecký Ondřej</t>
  </si>
  <si>
    <t>Raboch Vít</t>
  </si>
  <si>
    <t>Fejfar Patrik</t>
  </si>
  <si>
    <t>Doležal Jaroslav</t>
  </si>
  <si>
    <t>Šťastný Zdeněk</t>
  </si>
  <si>
    <t>Tichý Radek</t>
  </si>
  <si>
    <t>Karkulín Adam</t>
  </si>
  <si>
    <t>Linhartová Magdalena</t>
  </si>
  <si>
    <t>Hájková Barbora</t>
  </si>
  <si>
    <t>Desenská Eliška</t>
  </si>
  <si>
    <t>Kožuriková Daniela</t>
  </si>
  <si>
    <t>Kotlářová Marie</t>
  </si>
  <si>
    <t xml:space="preserve">Osmančíková  Anna </t>
  </si>
  <si>
    <t>Rusňák Matěj</t>
  </si>
  <si>
    <t>Novák Lukáš</t>
  </si>
  <si>
    <t>průměr celkový</t>
  </si>
  <si>
    <t>průměr ze soutěží Stř. kraje</t>
  </si>
  <si>
    <t>průměr ze soutěží Stř.kraje</t>
  </si>
  <si>
    <t>VzPu 60 Ženy, juniorky</t>
  </si>
  <si>
    <t>průměr ze 3 nej výsledků ČSS</t>
  </si>
  <si>
    <t>VzPu 40 dorost</t>
  </si>
  <si>
    <t>Pátecká diabolka 5.2.</t>
  </si>
  <si>
    <t>Mlejnek Oliver</t>
  </si>
  <si>
    <t>Horna Jáchym</t>
  </si>
  <si>
    <t>Kříž Matyáš</t>
  </si>
  <si>
    <t>Humeš Richard</t>
  </si>
  <si>
    <t>Z. cena Kolína 26.2.</t>
  </si>
  <si>
    <t>Pařík Vilém</t>
  </si>
  <si>
    <t>Čtvrtečka Patrik</t>
  </si>
  <si>
    <t>Vavřinová Natálie</t>
  </si>
  <si>
    <t>Marek Lukáš</t>
  </si>
  <si>
    <t>Egl Antonín</t>
  </si>
  <si>
    <t>Říha Ondřej</t>
  </si>
  <si>
    <t>Janků Adam</t>
  </si>
  <si>
    <t>Tučková Kateřina</t>
  </si>
  <si>
    <t>Laurov Josef</t>
  </si>
  <si>
    <t>Jeřábek Václav</t>
  </si>
  <si>
    <t>Kliment Dominik</t>
  </si>
  <si>
    <t>Šnábl Oliver</t>
  </si>
  <si>
    <t xml:space="preserve"> Srdce Symfonie 19.3.</t>
  </si>
  <si>
    <t>Srdce Symfonie 19.3.</t>
  </si>
  <si>
    <t>Ben Sophie</t>
  </si>
  <si>
    <t>Svoboda Petr</t>
  </si>
  <si>
    <t>Kuchyňa Michal</t>
  </si>
  <si>
    <t>Chochola Jaroslav</t>
  </si>
  <si>
    <t>Kovalczuk Radek</t>
  </si>
  <si>
    <t>Fujera Václav</t>
  </si>
  <si>
    <t>MČR 30 26.3.</t>
  </si>
  <si>
    <t>Očenáš Daniel</t>
  </si>
  <si>
    <t>Dubská Anna</t>
  </si>
  <si>
    <t>Veselská Natálie</t>
  </si>
  <si>
    <t>MČR 2022</t>
  </si>
  <si>
    <t>průměr v žebříčku ČSS k 14.2.22</t>
  </si>
  <si>
    <t>Šír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</si>
</sst>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164" fontId="5" fillId="3" borderId="15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 wrapText="1"/>
    </xf>
    <xf numFmtId="0" fontId="0" fillId="4" borderId="9" xfId="0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4" borderId="20" xfId="0" applyFill="1" applyBorder="1" applyAlignment="1">
      <alignment horizontal="center" wrapText="1" shrinkToFit="1"/>
    </xf>
    <xf numFmtId="0" fontId="0" fillId="4" borderId="1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9" xfId="0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wrapText="1" shrinkToFit="1"/>
    </xf>
    <xf numFmtId="0" fontId="4" fillId="4" borderId="20" xfId="0" applyFont="1" applyFill="1" applyBorder="1" applyAlignment="1">
      <alignment horizontal="center" wrapText="1" shrinkToFit="1"/>
    </xf>
    <xf numFmtId="0" fontId="3" fillId="4" borderId="20" xfId="0" applyFont="1" applyFill="1" applyBorder="1" applyAlignment="1">
      <alignment horizontal="center" vertical="center" wrapText="1" shrinkToFit="1"/>
    </xf>
    <xf numFmtId="0" fontId="4" fillId="4" borderId="20" xfId="0" applyFont="1" applyFill="1" applyBorder="1" applyAlignment="1">
      <alignment horizontal="center" vertical="center" wrapText="1" shrinkToFit="1"/>
    </xf>
    <xf numFmtId="0" fontId="0" fillId="0" borderId="26" xfId="0" applyBorder="1"/>
    <xf numFmtId="164" fontId="5" fillId="3" borderId="11" xfId="0" applyNumberFormat="1" applyFon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0" fontId="0" fillId="0" borderId="27" xfId="0" applyBorder="1"/>
    <xf numFmtId="164" fontId="0" fillId="3" borderId="28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4" borderId="20" xfId="0" applyFont="1" applyFill="1" applyBorder="1" applyAlignment="1">
      <alignment horizontal="center" vertical="center" wrapText="1" shrinkToFit="1"/>
    </xf>
    <xf numFmtId="164" fontId="0" fillId="6" borderId="16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0" fontId="0" fillId="6" borderId="25" xfId="0" applyFill="1" applyBorder="1" applyAlignment="1">
      <alignment horizontal="center"/>
    </xf>
    <xf numFmtId="164" fontId="0" fillId="3" borderId="29" xfId="0" applyNumberFormat="1" applyFill="1" applyBorder="1" applyAlignment="1">
      <alignment horizontal="center"/>
    </xf>
    <xf numFmtId="164" fontId="0" fillId="3" borderId="31" xfId="0" applyNumberFormat="1" applyFill="1" applyBorder="1" applyAlignment="1">
      <alignment horizontal="center"/>
    </xf>
    <xf numFmtId="0" fontId="0" fillId="0" borderId="30" xfId="0" applyBorder="1"/>
    <xf numFmtId="0" fontId="8" fillId="4" borderId="20" xfId="0" applyFont="1" applyFill="1" applyBorder="1" applyAlignment="1">
      <alignment horizontal="center" vertical="center" wrapText="1" shrinkToFi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5" borderId="35" xfId="0" applyFill="1" applyBorder="1" applyAlignment="1">
      <alignment horizontal="center"/>
    </xf>
    <xf numFmtId="164" fontId="0" fillId="3" borderId="36" xfId="0" applyNumberForma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164" fontId="0" fillId="2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pane ySplit="2" topLeftCell="A3" activePane="bottomLeft" state="frozen"/>
      <selection pane="bottomLeft" activeCell="P4" sqref="P4"/>
    </sheetView>
  </sheetViews>
  <sheetFormatPr defaultRowHeight="14.5" x14ac:dyDescent="0.35"/>
  <cols>
    <col min="1" max="1" width="20.453125" bestFit="1" customWidth="1"/>
    <col min="2" max="4" width="8.81640625" customWidth="1"/>
    <col min="5" max="5" width="11.54296875" customWidth="1"/>
    <col min="6" max="11" width="8.7265625" customWidth="1"/>
  </cols>
  <sheetData>
    <row r="1" spans="1:16" ht="21.5" thickBot="1" x14ac:dyDescent="0.55000000000000004">
      <c r="A1" s="84" t="s">
        <v>26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6" ht="44.5" customHeight="1" thickTop="1" thickBot="1" x14ac:dyDescent="0.4">
      <c r="A2" s="38" t="s">
        <v>0</v>
      </c>
      <c r="B2" s="39" t="s">
        <v>3</v>
      </c>
      <c r="C2" s="39" t="s">
        <v>1</v>
      </c>
      <c r="D2" s="40" t="s">
        <v>2</v>
      </c>
      <c r="E2" s="41" t="s">
        <v>5</v>
      </c>
      <c r="F2" s="42" t="s">
        <v>25</v>
      </c>
      <c r="G2" s="42" t="s">
        <v>4</v>
      </c>
      <c r="H2" s="42" t="s">
        <v>30</v>
      </c>
      <c r="I2" s="42" t="s">
        <v>96</v>
      </c>
      <c r="J2" s="42" t="s">
        <v>101</v>
      </c>
      <c r="K2" s="43" t="s">
        <v>114</v>
      </c>
      <c r="L2" s="43" t="s">
        <v>122</v>
      </c>
      <c r="M2" s="44"/>
    </row>
    <row r="3" spans="1:16" ht="15" thickTop="1" x14ac:dyDescent="0.35">
      <c r="A3" s="2" t="s">
        <v>27</v>
      </c>
      <c r="B3" s="1">
        <v>2011</v>
      </c>
      <c r="C3" s="1">
        <v>55</v>
      </c>
      <c r="D3" s="3">
        <v>43288</v>
      </c>
      <c r="E3" s="15">
        <f t="shared" ref="E3:E23" si="0">IF(SUM(F3:M3)&lt;750,0,(MAX(F3:M3,1)+LARGE(F3:M3,2)+LARGE(F3:M3,3))/3)</f>
        <v>311.4666666666667</v>
      </c>
      <c r="F3" s="25">
        <v>299.3</v>
      </c>
      <c r="G3" s="28">
        <v>307</v>
      </c>
      <c r="H3" s="22">
        <v>304.8</v>
      </c>
      <c r="I3" s="22">
        <v>309.3</v>
      </c>
      <c r="J3" s="22">
        <v>311.5</v>
      </c>
      <c r="K3" s="23">
        <v>313.60000000000002</v>
      </c>
      <c r="L3" s="23">
        <v>308.7</v>
      </c>
      <c r="M3" s="24"/>
    </row>
    <row r="4" spans="1:16" x14ac:dyDescent="0.35">
      <c r="A4" s="2" t="s">
        <v>11</v>
      </c>
      <c r="B4" s="1">
        <v>2010</v>
      </c>
      <c r="C4" s="1">
        <v>348</v>
      </c>
      <c r="D4" s="3">
        <v>41891</v>
      </c>
      <c r="E4" s="16">
        <f t="shared" si="0"/>
        <v>311.2</v>
      </c>
      <c r="F4" s="25">
        <v>302.39999999999998</v>
      </c>
      <c r="G4" s="28">
        <v>310</v>
      </c>
      <c r="H4" s="25"/>
      <c r="I4" s="25">
        <v>306.8</v>
      </c>
      <c r="J4" s="25"/>
      <c r="K4" s="26">
        <v>316.10000000000002</v>
      </c>
      <c r="L4" s="26">
        <v>307.5</v>
      </c>
      <c r="M4" s="27"/>
      <c r="P4" s="85"/>
    </row>
    <row r="5" spans="1:16" x14ac:dyDescent="0.35">
      <c r="A5" s="2" t="s">
        <v>31</v>
      </c>
      <c r="B5" s="1">
        <v>2010</v>
      </c>
      <c r="C5" s="1">
        <v>55</v>
      </c>
      <c r="D5" s="3">
        <v>44633</v>
      </c>
      <c r="E5" s="16">
        <f t="shared" si="0"/>
        <v>306.2</v>
      </c>
      <c r="F5" s="25"/>
      <c r="G5" s="25"/>
      <c r="H5" s="25">
        <v>302.10000000000002</v>
      </c>
      <c r="I5" s="25"/>
      <c r="J5" s="25">
        <v>285.3</v>
      </c>
      <c r="K5" s="26">
        <v>306.3</v>
      </c>
      <c r="L5" s="26">
        <v>310.2</v>
      </c>
      <c r="M5" s="27"/>
    </row>
    <row r="6" spans="1:16" x14ac:dyDescent="0.35">
      <c r="A6" s="2" t="s">
        <v>12</v>
      </c>
      <c r="B6" s="1">
        <v>2010</v>
      </c>
      <c r="C6" s="1">
        <v>32</v>
      </c>
      <c r="D6" s="3">
        <v>43578</v>
      </c>
      <c r="E6" s="16">
        <f t="shared" si="0"/>
        <v>304.90000000000003</v>
      </c>
      <c r="F6" s="25">
        <v>295.39999999999998</v>
      </c>
      <c r="G6" s="25">
        <v>303.7</v>
      </c>
      <c r="H6" s="25">
        <v>303.39999999999998</v>
      </c>
      <c r="I6" s="25">
        <v>304.2</v>
      </c>
      <c r="J6" s="25">
        <v>295</v>
      </c>
      <c r="K6" s="26">
        <v>298.39999999999998</v>
      </c>
      <c r="L6" s="26">
        <v>306.8</v>
      </c>
      <c r="M6" s="27"/>
    </row>
    <row r="7" spans="1:16" x14ac:dyDescent="0.35">
      <c r="A7" s="2" t="s">
        <v>14</v>
      </c>
      <c r="B7" s="1">
        <v>2010</v>
      </c>
      <c r="C7" s="1">
        <v>348</v>
      </c>
      <c r="D7" s="3">
        <v>44474</v>
      </c>
      <c r="E7" s="16">
        <f t="shared" si="0"/>
        <v>300</v>
      </c>
      <c r="F7" s="25">
        <v>288.8</v>
      </c>
      <c r="G7" s="25"/>
      <c r="H7" s="25"/>
      <c r="I7" s="25"/>
      <c r="J7" s="25">
        <v>305.89999999999998</v>
      </c>
      <c r="K7" s="26"/>
      <c r="L7" s="26">
        <v>305.3</v>
      </c>
      <c r="M7" s="27"/>
    </row>
    <row r="8" spans="1:16" x14ac:dyDescent="0.35">
      <c r="A8" s="2" t="s">
        <v>44</v>
      </c>
      <c r="B8" s="1">
        <v>2011</v>
      </c>
      <c r="C8" s="1">
        <v>49</v>
      </c>
      <c r="D8" s="3">
        <v>44166</v>
      </c>
      <c r="E8" s="16">
        <f t="shared" si="0"/>
        <v>299.66666666666669</v>
      </c>
      <c r="F8" s="25"/>
      <c r="G8" s="25">
        <v>296.5</v>
      </c>
      <c r="H8" s="25"/>
      <c r="I8" s="25">
        <v>300.2</v>
      </c>
      <c r="J8" s="25"/>
      <c r="K8" s="26"/>
      <c r="L8" s="26">
        <v>302.3</v>
      </c>
      <c r="M8" s="27"/>
    </row>
    <row r="9" spans="1:16" x14ac:dyDescent="0.35">
      <c r="A9" s="2" t="s">
        <v>29</v>
      </c>
      <c r="B9" s="1">
        <v>2010</v>
      </c>
      <c r="C9" s="1">
        <v>105</v>
      </c>
      <c r="D9" s="3"/>
      <c r="E9" s="16">
        <f t="shared" si="0"/>
        <v>297.93333333333334</v>
      </c>
      <c r="F9" s="25">
        <v>276.7</v>
      </c>
      <c r="G9" s="25"/>
      <c r="H9" s="25">
        <v>291.8</v>
      </c>
      <c r="I9" s="25">
        <v>298.10000000000002</v>
      </c>
      <c r="J9" s="25">
        <v>303.89999999999998</v>
      </c>
      <c r="K9" s="26">
        <v>289.39999999999998</v>
      </c>
      <c r="L9" s="26"/>
      <c r="M9" s="27"/>
    </row>
    <row r="10" spans="1:16" x14ac:dyDescent="0.35">
      <c r="A10" s="2" t="s">
        <v>35</v>
      </c>
      <c r="B10" s="1">
        <v>2010</v>
      </c>
      <c r="C10" s="1">
        <v>55</v>
      </c>
      <c r="D10" s="3">
        <v>44733</v>
      </c>
      <c r="E10" s="16">
        <f t="shared" si="0"/>
        <v>296.2</v>
      </c>
      <c r="F10" s="25"/>
      <c r="G10" s="25"/>
      <c r="H10" s="25">
        <v>285.89999999999998</v>
      </c>
      <c r="I10" s="25"/>
      <c r="J10" s="25">
        <v>296.8</v>
      </c>
      <c r="K10" s="26">
        <v>298</v>
      </c>
      <c r="L10" s="26">
        <v>293.8</v>
      </c>
      <c r="M10" s="27"/>
    </row>
    <row r="11" spans="1:16" x14ac:dyDescent="0.35">
      <c r="A11" s="2" t="s">
        <v>33</v>
      </c>
      <c r="B11" s="1">
        <v>2011</v>
      </c>
      <c r="C11" s="1">
        <v>205</v>
      </c>
      <c r="D11" s="3">
        <v>44639</v>
      </c>
      <c r="E11" s="16">
        <f t="shared" si="0"/>
        <v>294.59999999999997</v>
      </c>
      <c r="F11" s="25"/>
      <c r="G11" s="25"/>
      <c r="H11" s="25">
        <v>287.10000000000002</v>
      </c>
      <c r="I11" s="25">
        <v>289.8</v>
      </c>
      <c r="J11" s="25">
        <v>287.3</v>
      </c>
      <c r="K11" s="26">
        <v>299.60000000000002</v>
      </c>
      <c r="L11" s="26">
        <v>294.39999999999998</v>
      </c>
      <c r="M11" s="27"/>
    </row>
    <row r="12" spans="1:16" x14ac:dyDescent="0.35">
      <c r="A12" s="2" t="s">
        <v>34</v>
      </c>
      <c r="B12" s="1">
        <v>2011</v>
      </c>
      <c r="C12" s="1">
        <v>55</v>
      </c>
      <c r="D12" s="3">
        <v>44719</v>
      </c>
      <c r="E12" s="16">
        <f t="shared" si="0"/>
        <v>294.06666666666666</v>
      </c>
      <c r="F12" s="25"/>
      <c r="G12" s="25"/>
      <c r="H12" s="25">
        <v>287.10000000000002</v>
      </c>
      <c r="I12" s="25"/>
      <c r="J12" s="25"/>
      <c r="K12" s="26">
        <v>294.8</v>
      </c>
      <c r="L12" s="26">
        <v>300.3</v>
      </c>
      <c r="M12" s="27"/>
    </row>
    <row r="13" spans="1:16" x14ac:dyDescent="0.35">
      <c r="A13" s="2" t="s">
        <v>15</v>
      </c>
      <c r="B13" s="1">
        <v>2010</v>
      </c>
      <c r="C13" s="1">
        <v>45</v>
      </c>
      <c r="D13" s="3">
        <v>44596</v>
      </c>
      <c r="E13" s="16">
        <f t="shared" si="0"/>
        <v>285.5333333333333</v>
      </c>
      <c r="F13" s="25">
        <v>282.2</v>
      </c>
      <c r="G13" s="25"/>
      <c r="H13" s="25">
        <v>286.5</v>
      </c>
      <c r="I13" s="25"/>
      <c r="J13" s="25">
        <v>212.1</v>
      </c>
      <c r="K13" s="26">
        <v>254.7</v>
      </c>
      <c r="L13" s="26">
        <v>287.89999999999998</v>
      </c>
      <c r="M13" s="27"/>
    </row>
    <row r="14" spans="1:16" x14ac:dyDescent="0.35">
      <c r="A14" s="2" t="s">
        <v>104</v>
      </c>
      <c r="B14" s="1">
        <v>2011</v>
      </c>
      <c r="C14" s="1">
        <v>205</v>
      </c>
      <c r="D14" s="3">
        <v>44716</v>
      </c>
      <c r="E14" s="16">
        <f t="shared" si="0"/>
        <v>284.23333333333335</v>
      </c>
      <c r="F14" s="25"/>
      <c r="G14" s="25"/>
      <c r="H14" s="25"/>
      <c r="I14" s="25"/>
      <c r="J14" s="25">
        <v>281.7</v>
      </c>
      <c r="K14" s="26">
        <v>283</v>
      </c>
      <c r="L14" s="26">
        <v>288</v>
      </c>
      <c r="M14" s="27"/>
    </row>
    <row r="15" spans="1:16" x14ac:dyDescent="0.35">
      <c r="A15" s="2" t="s">
        <v>28</v>
      </c>
      <c r="B15" s="1">
        <v>2011</v>
      </c>
      <c r="C15" s="1">
        <v>190</v>
      </c>
      <c r="D15" s="3">
        <v>43506</v>
      </c>
      <c r="E15" s="16">
        <f t="shared" si="0"/>
        <v>283.73333333333335</v>
      </c>
      <c r="F15" s="25">
        <v>278.5</v>
      </c>
      <c r="G15" s="25">
        <v>255.6</v>
      </c>
      <c r="H15" s="25"/>
      <c r="I15" s="25">
        <v>280.60000000000002</v>
      </c>
      <c r="J15" s="25"/>
      <c r="K15" s="26">
        <v>287.3</v>
      </c>
      <c r="L15" s="26">
        <v>283.3</v>
      </c>
      <c r="M15" s="27"/>
    </row>
    <row r="16" spans="1:16" x14ac:dyDescent="0.35">
      <c r="A16" s="2" t="s">
        <v>98</v>
      </c>
      <c r="B16" s="1">
        <v>2010</v>
      </c>
      <c r="C16" s="1">
        <v>205</v>
      </c>
      <c r="D16" s="3">
        <v>44717</v>
      </c>
      <c r="E16" s="16">
        <f t="shared" si="0"/>
        <v>275.36666666666673</v>
      </c>
      <c r="F16" s="25"/>
      <c r="G16" s="25"/>
      <c r="H16" s="25"/>
      <c r="I16" s="25">
        <v>266.7</v>
      </c>
      <c r="J16" s="25">
        <v>283.3</v>
      </c>
      <c r="K16" s="26"/>
      <c r="L16" s="26">
        <v>276.10000000000002</v>
      </c>
      <c r="M16" s="27"/>
    </row>
    <row r="17" spans="1:13" x14ac:dyDescent="0.35">
      <c r="A17" s="2" t="s">
        <v>32</v>
      </c>
      <c r="B17" s="1">
        <v>2011</v>
      </c>
      <c r="C17" s="1">
        <v>205</v>
      </c>
      <c r="D17" s="3"/>
      <c r="E17" s="16">
        <f t="shared" si="0"/>
        <v>0</v>
      </c>
      <c r="F17" s="25"/>
      <c r="G17" s="25"/>
      <c r="H17" s="25">
        <v>289.7</v>
      </c>
      <c r="I17" s="25"/>
      <c r="J17" s="25"/>
      <c r="K17" s="26">
        <v>296.7</v>
      </c>
      <c r="L17" s="26"/>
      <c r="M17" s="27"/>
    </row>
    <row r="18" spans="1:13" x14ac:dyDescent="0.35">
      <c r="A18" s="2" t="s">
        <v>97</v>
      </c>
      <c r="B18" s="1">
        <v>2011</v>
      </c>
      <c r="C18" s="1">
        <v>55</v>
      </c>
      <c r="D18" s="3"/>
      <c r="E18" s="16">
        <f t="shared" si="0"/>
        <v>0</v>
      </c>
      <c r="F18" s="25"/>
      <c r="G18" s="25"/>
      <c r="H18" s="25"/>
      <c r="I18" s="25">
        <v>275.8</v>
      </c>
      <c r="J18" s="25"/>
      <c r="K18" s="26"/>
      <c r="L18" s="26"/>
      <c r="M18" s="27"/>
    </row>
    <row r="19" spans="1:13" x14ac:dyDescent="0.35">
      <c r="A19" s="2" t="s">
        <v>102</v>
      </c>
      <c r="B19" s="1">
        <v>2011</v>
      </c>
      <c r="C19" s="1">
        <v>348</v>
      </c>
      <c r="D19" s="3">
        <v>44477</v>
      </c>
      <c r="E19" s="16">
        <f t="shared" si="0"/>
        <v>0</v>
      </c>
      <c r="F19" s="25"/>
      <c r="G19" s="25"/>
      <c r="H19" s="25"/>
      <c r="I19" s="25"/>
      <c r="J19" s="25">
        <v>307.2</v>
      </c>
      <c r="K19" s="26"/>
      <c r="L19" s="26">
        <v>304.7</v>
      </c>
      <c r="M19" s="27"/>
    </row>
    <row r="20" spans="1:13" x14ac:dyDescent="0.35">
      <c r="A20" s="2" t="s">
        <v>103</v>
      </c>
      <c r="B20" s="1">
        <v>2011</v>
      </c>
      <c r="C20" s="1">
        <v>190</v>
      </c>
      <c r="D20" s="3">
        <v>43696</v>
      </c>
      <c r="E20" s="16">
        <f t="shared" si="0"/>
        <v>0</v>
      </c>
      <c r="F20" s="25"/>
      <c r="G20" s="25"/>
      <c r="H20" s="25"/>
      <c r="I20" s="25"/>
      <c r="J20" s="25">
        <v>291.60000000000002</v>
      </c>
      <c r="K20" s="26"/>
      <c r="L20" s="26">
        <v>297.89999999999998</v>
      </c>
      <c r="M20" s="27"/>
    </row>
    <row r="21" spans="1:13" x14ac:dyDescent="0.35">
      <c r="A21" s="2" t="s">
        <v>119</v>
      </c>
      <c r="B21" s="1">
        <v>2010</v>
      </c>
      <c r="C21" s="1">
        <v>45</v>
      </c>
      <c r="D21" s="3"/>
      <c r="E21" s="16">
        <f t="shared" si="0"/>
        <v>0</v>
      </c>
      <c r="F21" s="25"/>
      <c r="G21" s="25"/>
      <c r="H21" s="25"/>
      <c r="I21" s="25"/>
      <c r="J21" s="25"/>
      <c r="K21" s="26">
        <v>259</v>
      </c>
      <c r="L21" s="26"/>
      <c r="M21" s="27"/>
    </row>
    <row r="22" spans="1:13" x14ac:dyDescent="0.35">
      <c r="A22" s="2" t="s">
        <v>120</v>
      </c>
      <c r="B22" s="1">
        <v>2011</v>
      </c>
      <c r="C22" s="1">
        <v>45</v>
      </c>
      <c r="D22" s="3"/>
      <c r="E22" s="16">
        <f t="shared" si="0"/>
        <v>0</v>
      </c>
      <c r="F22" s="25"/>
      <c r="G22" s="25"/>
      <c r="H22" s="25"/>
      <c r="I22" s="25"/>
      <c r="J22" s="25"/>
      <c r="K22" s="26">
        <v>251.6</v>
      </c>
      <c r="L22" s="26"/>
      <c r="M22" s="27"/>
    </row>
    <row r="23" spans="1:13" ht="15" thickBot="1" x14ac:dyDescent="0.4">
      <c r="A23" s="4" t="s">
        <v>121</v>
      </c>
      <c r="B23" s="5">
        <v>2013</v>
      </c>
      <c r="C23" s="5">
        <v>45</v>
      </c>
      <c r="D23" s="6"/>
      <c r="E23" s="17">
        <f t="shared" si="0"/>
        <v>0</v>
      </c>
      <c r="F23" s="30"/>
      <c r="G23" s="30"/>
      <c r="H23" s="30"/>
      <c r="I23" s="30"/>
      <c r="J23" s="30"/>
      <c r="K23" s="31">
        <v>224.3</v>
      </c>
      <c r="L23" s="31"/>
      <c r="M23" s="32"/>
    </row>
    <row r="24" spans="1:13" ht="15" thickTop="1" x14ac:dyDescent="0.35"/>
  </sheetData>
  <sortState ref="A2:M23">
    <sortCondition descending="1" ref="E2:E23"/>
  </sortState>
  <mergeCells count="1">
    <mergeCell ref="A1:M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ySplit="1" topLeftCell="A2" activePane="bottomLeft" state="frozen"/>
      <selection pane="bottomLeft" activeCell="L29" sqref="L29"/>
    </sheetView>
  </sheetViews>
  <sheetFormatPr defaultRowHeight="14.5" x14ac:dyDescent="0.35"/>
  <cols>
    <col min="1" max="1" width="20.453125" customWidth="1"/>
    <col min="2" max="4" width="8.81640625" customWidth="1"/>
    <col min="5" max="5" width="11.54296875" customWidth="1"/>
  </cols>
  <sheetData>
    <row r="1" spans="1:13" ht="21.5" thickBot="1" x14ac:dyDescent="0.55000000000000004">
      <c r="A1" s="84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44.5" customHeight="1" thickTop="1" thickBot="1" x14ac:dyDescent="0.4">
      <c r="A2" s="38" t="s">
        <v>0</v>
      </c>
      <c r="B2" s="39" t="s">
        <v>3</v>
      </c>
      <c r="C2" s="39" t="s">
        <v>1</v>
      </c>
      <c r="D2" s="45" t="s">
        <v>2</v>
      </c>
      <c r="E2" s="41" t="s">
        <v>5</v>
      </c>
      <c r="F2" s="42" t="s">
        <v>25</v>
      </c>
      <c r="G2" s="42" t="s">
        <v>4</v>
      </c>
      <c r="H2" s="42" t="s">
        <v>37</v>
      </c>
      <c r="I2" s="42" t="s">
        <v>96</v>
      </c>
      <c r="J2" s="42" t="s">
        <v>101</v>
      </c>
      <c r="K2" s="43" t="s">
        <v>115</v>
      </c>
      <c r="L2" s="43" t="s">
        <v>122</v>
      </c>
      <c r="M2" s="44"/>
    </row>
    <row r="3" spans="1:13" ht="15" thickTop="1" x14ac:dyDescent="0.35">
      <c r="A3" s="7" t="s">
        <v>43</v>
      </c>
      <c r="B3" s="8">
        <v>2008</v>
      </c>
      <c r="C3" s="8">
        <v>49</v>
      </c>
      <c r="D3" s="9">
        <v>43718</v>
      </c>
      <c r="E3" s="15">
        <f t="shared" ref="E3:E32" si="0">IF(SUM(F3:M3)&lt;750,0,(MAX(F3:M3,1)+LARGE(F3:M3,2)+LARGE(F3:M3,3))/3)</f>
        <v>314.23333333333335</v>
      </c>
      <c r="F3" s="22"/>
      <c r="G3" s="22">
        <v>315.60000000000002</v>
      </c>
      <c r="H3" s="22"/>
      <c r="I3" s="22">
        <v>314.39999999999998</v>
      </c>
      <c r="J3" s="22"/>
      <c r="K3" s="23"/>
      <c r="L3" s="23">
        <v>312.7</v>
      </c>
      <c r="M3" s="24"/>
    </row>
    <row r="4" spans="1:13" x14ac:dyDescent="0.35">
      <c r="A4" s="2" t="s">
        <v>38</v>
      </c>
      <c r="B4" s="1">
        <v>2008</v>
      </c>
      <c r="C4" s="1">
        <v>205</v>
      </c>
      <c r="D4" s="3">
        <v>43690</v>
      </c>
      <c r="E4" s="16">
        <f t="shared" si="0"/>
        <v>313.26666666666665</v>
      </c>
      <c r="F4" s="25">
        <v>313.89999999999998</v>
      </c>
      <c r="G4" s="25">
        <v>311.7</v>
      </c>
      <c r="H4" s="25">
        <v>310.3</v>
      </c>
      <c r="I4" s="25">
        <v>309.3</v>
      </c>
      <c r="J4" s="25">
        <v>311.10000000000002</v>
      </c>
      <c r="K4" s="26">
        <v>309.5</v>
      </c>
      <c r="L4" s="26">
        <v>314.2</v>
      </c>
      <c r="M4" s="27"/>
    </row>
    <row r="5" spans="1:13" x14ac:dyDescent="0.35">
      <c r="A5" s="2" t="s">
        <v>9</v>
      </c>
      <c r="B5" s="1">
        <v>2009</v>
      </c>
      <c r="C5" s="1">
        <v>32</v>
      </c>
      <c r="D5" s="3">
        <v>43463</v>
      </c>
      <c r="E5" s="16">
        <f t="shared" si="0"/>
        <v>312.89999999999998</v>
      </c>
      <c r="F5" s="25">
        <v>304.60000000000002</v>
      </c>
      <c r="G5" s="25">
        <v>307.39999999999998</v>
      </c>
      <c r="H5" s="25">
        <v>310.10000000000002</v>
      </c>
      <c r="I5" s="25">
        <v>312</v>
      </c>
      <c r="J5" s="25">
        <v>315.8</v>
      </c>
      <c r="K5" s="26"/>
      <c r="L5" s="26">
        <v>310.89999999999998</v>
      </c>
      <c r="M5" s="27"/>
    </row>
    <row r="6" spans="1:13" x14ac:dyDescent="0.35">
      <c r="A6" s="2" t="s">
        <v>40</v>
      </c>
      <c r="B6" s="1">
        <v>2008</v>
      </c>
      <c r="C6" s="1">
        <v>105</v>
      </c>
      <c r="D6" s="3">
        <v>42867</v>
      </c>
      <c r="E6" s="16">
        <f t="shared" si="0"/>
        <v>310.63333333333333</v>
      </c>
      <c r="F6" s="25">
        <v>305.7</v>
      </c>
      <c r="G6" s="25">
        <v>307.89999999999998</v>
      </c>
      <c r="H6" s="25">
        <v>304.2</v>
      </c>
      <c r="I6" s="25">
        <v>305.8</v>
      </c>
      <c r="J6" s="25">
        <v>315.39999999999998</v>
      </c>
      <c r="K6" s="26">
        <v>308.60000000000002</v>
      </c>
      <c r="L6" s="26">
        <v>307.10000000000002</v>
      </c>
      <c r="M6" s="27"/>
    </row>
    <row r="7" spans="1:13" x14ac:dyDescent="0.35">
      <c r="A7" s="2" t="s">
        <v>19</v>
      </c>
      <c r="B7" s="1">
        <v>2008</v>
      </c>
      <c r="C7" s="1">
        <v>205</v>
      </c>
      <c r="D7" s="3">
        <v>42368</v>
      </c>
      <c r="E7" s="16">
        <f t="shared" si="0"/>
        <v>310.53333333333336</v>
      </c>
      <c r="F7" s="25">
        <v>309.60000000000002</v>
      </c>
      <c r="G7" s="25">
        <v>308.7</v>
      </c>
      <c r="H7" s="28">
        <v>309</v>
      </c>
      <c r="I7" s="25">
        <v>305.3</v>
      </c>
      <c r="J7" s="25">
        <v>309.89999999999998</v>
      </c>
      <c r="K7" s="26">
        <v>312.10000000000002</v>
      </c>
      <c r="L7" s="26">
        <v>305.7</v>
      </c>
      <c r="M7" s="27"/>
    </row>
    <row r="8" spans="1:13" x14ac:dyDescent="0.35">
      <c r="A8" s="2" t="s">
        <v>23</v>
      </c>
      <c r="B8" s="1">
        <v>2009</v>
      </c>
      <c r="C8" s="1">
        <v>108</v>
      </c>
      <c r="D8" s="3">
        <v>42572</v>
      </c>
      <c r="E8" s="16">
        <f t="shared" si="0"/>
        <v>309.63333333333333</v>
      </c>
      <c r="F8" s="25"/>
      <c r="G8" s="25">
        <v>311.7</v>
      </c>
      <c r="H8" s="25"/>
      <c r="I8" s="25"/>
      <c r="J8" s="25">
        <v>306.8</v>
      </c>
      <c r="K8" s="26">
        <v>308.60000000000002</v>
      </c>
      <c r="L8" s="26">
        <v>308.60000000000002</v>
      </c>
      <c r="M8" s="27"/>
    </row>
    <row r="9" spans="1:13" x14ac:dyDescent="0.35">
      <c r="A9" s="2" t="s">
        <v>13</v>
      </c>
      <c r="B9" s="1">
        <v>2008</v>
      </c>
      <c r="C9" s="1">
        <v>105</v>
      </c>
      <c r="D9" s="3">
        <v>44725</v>
      </c>
      <c r="E9" s="16">
        <f t="shared" si="0"/>
        <v>308.59999999999997</v>
      </c>
      <c r="F9" s="25"/>
      <c r="G9" s="25"/>
      <c r="H9" s="25">
        <v>293.5</v>
      </c>
      <c r="I9" s="25">
        <v>306.8</v>
      </c>
      <c r="J9" s="25">
        <v>307.3</v>
      </c>
      <c r="K9" s="26">
        <v>310.60000000000002</v>
      </c>
      <c r="L9" s="26">
        <v>307.89999999999998</v>
      </c>
      <c r="M9" s="27"/>
    </row>
    <row r="10" spans="1:13" x14ac:dyDescent="0.35">
      <c r="A10" s="2" t="s">
        <v>7</v>
      </c>
      <c r="B10" s="1">
        <v>2009</v>
      </c>
      <c r="C10" s="1">
        <v>205</v>
      </c>
      <c r="D10" s="3">
        <v>43688</v>
      </c>
      <c r="E10" s="16">
        <f t="shared" si="0"/>
        <v>308.36666666666667</v>
      </c>
      <c r="F10" s="25">
        <v>308.3</v>
      </c>
      <c r="G10" s="25">
        <v>307.89999999999998</v>
      </c>
      <c r="H10" s="25"/>
      <c r="I10" s="25"/>
      <c r="J10" s="25">
        <v>304.10000000000002</v>
      </c>
      <c r="K10" s="26"/>
      <c r="L10" s="26">
        <v>308.89999999999998</v>
      </c>
      <c r="M10" s="27"/>
    </row>
    <row r="11" spans="1:13" x14ac:dyDescent="0.35">
      <c r="A11" s="2" t="s">
        <v>6</v>
      </c>
      <c r="B11" s="1">
        <v>2009</v>
      </c>
      <c r="C11" s="1">
        <v>348</v>
      </c>
      <c r="D11" s="3">
        <v>43126</v>
      </c>
      <c r="E11" s="16">
        <f t="shared" si="0"/>
        <v>308.33333333333331</v>
      </c>
      <c r="F11" s="25">
        <v>308.8</v>
      </c>
      <c r="G11" s="25">
        <v>302.60000000000002</v>
      </c>
      <c r="H11" s="25"/>
      <c r="I11" s="25">
        <v>302</v>
      </c>
      <c r="J11" s="25">
        <v>310.89999999999998</v>
      </c>
      <c r="K11" s="26">
        <v>304.7</v>
      </c>
      <c r="L11" s="26">
        <v>305.3</v>
      </c>
      <c r="M11" s="27"/>
    </row>
    <row r="12" spans="1:13" x14ac:dyDescent="0.35">
      <c r="A12" s="2" t="s">
        <v>21</v>
      </c>
      <c r="B12" s="1">
        <v>2008</v>
      </c>
      <c r="C12" s="1">
        <v>348</v>
      </c>
      <c r="D12" s="3">
        <v>43129</v>
      </c>
      <c r="E12" s="16">
        <f t="shared" si="0"/>
        <v>307.56666666666666</v>
      </c>
      <c r="F12" s="25">
        <v>298.10000000000002</v>
      </c>
      <c r="G12" s="25">
        <v>297.10000000000002</v>
      </c>
      <c r="H12" s="25"/>
      <c r="I12" s="25">
        <v>303.89999999999998</v>
      </c>
      <c r="J12" s="25">
        <v>313.5</v>
      </c>
      <c r="K12" s="26"/>
      <c r="L12" s="26">
        <v>305.3</v>
      </c>
      <c r="M12" s="27"/>
    </row>
    <row r="13" spans="1:13" x14ac:dyDescent="0.35">
      <c r="A13" s="2" t="s">
        <v>8</v>
      </c>
      <c r="B13" s="1">
        <v>2009</v>
      </c>
      <c r="C13" s="1">
        <v>105</v>
      </c>
      <c r="D13" s="3">
        <v>43883</v>
      </c>
      <c r="E13" s="16">
        <f t="shared" si="0"/>
        <v>306.40000000000003</v>
      </c>
      <c r="F13" s="34">
        <v>304.7</v>
      </c>
      <c r="G13" s="25"/>
      <c r="H13" s="25"/>
      <c r="I13" s="25"/>
      <c r="J13" s="25">
        <v>306.39999999999998</v>
      </c>
      <c r="K13" s="26">
        <v>302.10000000000002</v>
      </c>
      <c r="L13" s="26">
        <v>308.10000000000002</v>
      </c>
      <c r="M13" s="27"/>
    </row>
    <row r="14" spans="1:13" x14ac:dyDescent="0.35">
      <c r="A14" s="2" t="s">
        <v>10</v>
      </c>
      <c r="B14" s="1">
        <v>2009</v>
      </c>
      <c r="C14" s="1">
        <v>45</v>
      </c>
      <c r="D14" s="3">
        <v>44375</v>
      </c>
      <c r="E14" s="16">
        <f t="shared" si="0"/>
        <v>306.36666666666662</v>
      </c>
      <c r="F14" s="25">
        <v>303.10000000000002</v>
      </c>
      <c r="G14" s="25">
        <v>303.3</v>
      </c>
      <c r="H14" s="25">
        <v>304.8</v>
      </c>
      <c r="I14" s="25">
        <v>304.10000000000002</v>
      </c>
      <c r="J14" s="25">
        <v>307.60000000000002</v>
      </c>
      <c r="K14" s="26">
        <v>299.10000000000002</v>
      </c>
      <c r="L14" s="26">
        <v>306.7</v>
      </c>
      <c r="M14" s="27"/>
    </row>
    <row r="15" spans="1:13" x14ac:dyDescent="0.35">
      <c r="A15" s="2" t="s">
        <v>20</v>
      </c>
      <c r="B15" s="1">
        <v>2008</v>
      </c>
      <c r="C15" s="1">
        <v>190</v>
      </c>
      <c r="D15" s="3">
        <v>43110</v>
      </c>
      <c r="E15" s="16">
        <f t="shared" si="0"/>
        <v>305.86666666666662</v>
      </c>
      <c r="F15" s="25">
        <v>304.2</v>
      </c>
      <c r="G15" s="25">
        <v>300.89999999999998</v>
      </c>
      <c r="H15" s="25"/>
      <c r="I15" s="25"/>
      <c r="J15" s="25">
        <v>306.5</v>
      </c>
      <c r="K15" s="26"/>
      <c r="L15" s="26">
        <v>306.89999999999998</v>
      </c>
      <c r="M15" s="27"/>
    </row>
    <row r="16" spans="1:13" x14ac:dyDescent="0.35">
      <c r="A16" s="2" t="s">
        <v>39</v>
      </c>
      <c r="B16" s="1">
        <v>2008</v>
      </c>
      <c r="C16" s="1">
        <v>205</v>
      </c>
      <c r="D16" s="3">
        <v>44681</v>
      </c>
      <c r="E16" s="16">
        <f t="shared" si="0"/>
        <v>305.23333333333335</v>
      </c>
      <c r="F16" s="25">
        <v>308.10000000000002</v>
      </c>
      <c r="G16" s="25"/>
      <c r="H16" s="25">
        <v>302.89999999999998</v>
      </c>
      <c r="I16" s="25">
        <v>294.89999999999998</v>
      </c>
      <c r="J16" s="25"/>
      <c r="K16" s="26">
        <v>304.3</v>
      </c>
      <c r="L16" s="26">
        <v>303.3</v>
      </c>
      <c r="M16" s="27"/>
    </row>
    <row r="17" spans="1:14" x14ac:dyDescent="0.35">
      <c r="A17" s="2" t="s">
        <v>46</v>
      </c>
      <c r="B17" s="1">
        <v>2008</v>
      </c>
      <c r="C17" s="1">
        <v>55</v>
      </c>
      <c r="D17" s="3">
        <v>44453</v>
      </c>
      <c r="E17" s="16">
        <f t="shared" si="0"/>
        <v>305.06666666666666</v>
      </c>
      <c r="F17" s="25"/>
      <c r="G17" s="25"/>
      <c r="H17" s="25">
        <v>279.3</v>
      </c>
      <c r="I17" s="25"/>
      <c r="J17" s="25">
        <v>302.7</v>
      </c>
      <c r="K17" s="26">
        <v>304.10000000000002</v>
      </c>
      <c r="L17" s="26">
        <v>308.39999999999998</v>
      </c>
      <c r="M17" s="27"/>
    </row>
    <row r="18" spans="1:14" x14ac:dyDescent="0.35">
      <c r="A18" s="2" t="s">
        <v>22</v>
      </c>
      <c r="B18" s="1">
        <v>2008</v>
      </c>
      <c r="C18" s="1">
        <v>205</v>
      </c>
      <c r="D18" s="3">
        <v>44641</v>
      </c>
      <c r="E18" s="16">
        <f t="shared" si="0"/>
        <v>303.59999999999997</v>
      </c>
      <c r="F18" s="25">
        <v>292.5</v>
      </c>
      <c r="G18" s="25"/>
      <c r="H18" s="25">
        <v>297.5</v>
      </c>
      <c r="I18" s="25">
        <v>301.10000000000002</v>
      </c>
      <c r="J18" s="25">
        <v>298.3</v>
      </c>
      <c r="K18" s="26">
        <v>290</v>
      </c>
      <c r="L18" s="26">
        <v>311.39999999999998</v>
      </c>
      <c r="M18" s="27"/>
    </row>
    <row r="19" spans="1:14" x14ac:dyDescent="0.35">
      <c r="A19" s="2" t="s">
        <v>45</v>
      </c>
      <c r="B19" s="1">
        <v>2008</v>
      </c>
      <c r="C19" s="1">
        <v>105</v>
      </c>
      <c r="D19" s="3">
        <v>43882</v>
      </c>
      <c r="E19" s="19">
        <f t="shared" si="0"/>
        <v>302.96666666666664</v>
      </c>
      <c r="F19" s="25"/>
      <c r="G19" s="25"/>
      <c r="H19" s="28">
        <v>303</v>
      </c>
      <c r="I19" s="25">
        <v>300.39999999999998</v>
      </c>
      <c r="J19" s="25">
        <v>298.10000000000002</v>
      </c>
      <c r="K19" s="26">
        <v>305.5</v>
      </c>
      <c r="L19" s="26">
        <v>298.2</v>
      </c>
      <c r="M19" s="27"/>
    </row>
    <row r="20" spans="1:14" x14ac:dyDescent="0.35">
      <c r="A20" s="2" t="s">
        <v>17</v>
      </c>
      <c r="B20" s="1">
        <v>2009</v>
      </c>
      <c r="C20" s="1">
        <v>105</v>
      </c>
      <c r="D20" s="3">
        <v>43879</v>
      </c>
      <c r="E20" s="16">
        <f t="shared" si="0"/>
        <v>302.46666666666664</v>
      </c>
      <c r="F20" s="25">
        <v>274.39999999999998</v>
      </c>
      <c r="G20" s="25"/>
      <c r="H20" s="25">
        <v>278.7</v>
      </c>
      <c r="I20" s="25">
        <v>296.8</v>
      </c>
      <c r="J20" s="25">
        <v>305.7</v>
      </c>
      <c r="K20" s="26">
        <v>294</v>
      </c>
      <c r="L20" s="26">
        <v>304.89999999999998</v>
      </c>
      <c r="M20" s="27"/>
    </row>
    <row r="21" spans="1:14" x14ac:dyDescent="0.35">
      <c r="A21" s="2" t="s">
        <v>42</v>
      </c>
      <c r="B21" s="1">
        <v>2008</v>
      </c>
      <c r="C21" s="1">
        <v>45</v>
      </c>
      <c r="D21" s="3">
        <v>44570</v>
      </c>
      <c r="E21" s="16">
        <f t="shared" si="0"/>
        <v>297.29999999999995</v>
      </c>
      <c r="F21" s="25">
        <v>268.3</v>
      </c>
      <c r="G21" s="25"/>
      <c r="H21" s="25"/>
      <c r="I21" s="25">
        <v>298.39999999999998</v>
      </c>
      <c r="J21" s="25"/>
      <c r="K21" s="26">
        <v>295.8</v>
      </c>
      <c r="L21" s="26">
        <v>297.7</v>
      </c>
      <c r="M21" s="27"/>
    </row>
    <row r="22" spans="1:14" x14ac:dyDescent="0.35">
      <c r="A22" s="2" t="s">
        <v>99</v>
      </c>
      <c r="B22" s="1">
        <v>2009</v>
      </c>
      <c r="C22" s="1">
        <v>205</v>
      </c>
      <c r="D22" s="3">
        <v>44640</v>
      </c>
      <c r="E22" s="16">
        <f t="shared" si="0"/>
        <v>295.66666666666669</v>
      </c>
      <c r="F22" s="25"/>
      <c r="G22" s="25"/>
      <c r="H22" s="25"/>
      <c r="I22" s="25">
        <v>283.60000000000002</v>
      </c>
      <c r="J22" s="25">
        <v>299.5</v>
      </c>
      <c r="K22" s="26">
        <v>303.89999999999998</v>
      </c>
      <c r="L22" s="26"/>
      <c r="M22" s="27"/>
    </row>
    <row r="23" spans="1:14" x14ac:dyDescent="0.35">
      <c r="A23" s="2" t="s">
        <v>16</v>
      </c>
      <c r="B23" s="1">
        <v>2009</v>
      </c>
      <c r="C23" s="1">
        <v>348</v>
      </c>
      <c r="D23" s="3">
        <v>43568</v>
      </c>
      <c r="E23" s="16">
        <f t="shared" si="0"/>
        <v>293.53333333333336</v>
      </c>
      <c r="F23" s="25">
        <v>278.7</v>
      </c>
      <c r="G23" s="25"/>
      <c r="H23" s="25"/>
      <c r="I23" s="29">
        <v>283.60000000000002</v>
      </c>
      <c r="J23" s="25">
        <v>298.10000000000002</v>
      </c>
      <c r="K23" s="26"/>
      <c r="L23" s="26">
        <v>298.89999999999998</v>
      </c>
      <c r="M23" s="27"/>
    </row>
    <row r="24" spans="1:14" x14ac:dyDescent="0.35">
      <c r="A24" s="11" t="s">
        <v>41</v>
      </c>
      <c r="B24" s="12">
        <v>2008</v>
      </c>
      <c r="C24" s="12">
        <v>32</v>
      </c>
      <c r="D24" s="13">
        <v>44601</v>
      </c>
      <c r="E24" s="16">
        <f t="shared" si="0"/>
        <v>292.90000000000003</v>
      </c>
      <c r="F24" s="35">
        <v>289.8</v>
      </c>
      <c r="G24" s="35"/>
      <c r="H24" s="35"/>
      <c r="I24" s="35">
        <v>289.10000000000002</v>
      </c>
      <c r="J24" s="35">
        <v>299.8</v>
      </c>
      <c r="K24" s="36">
        <v>286.39999999999998</v>
      </c>
      <c r="L24" s="36"/>
      <c r="M24" s="37"/>
    </row>
    <row r="25" spans="1:14" x14ac:dyDescent="0.35">
      <c r="A25" s="11" t="s">
        <v>123</v>
      </c>
      <c r="B25" s="12">
        <v>2009</v>
      </c>
      <c r="C25" s="12">
        <v>55</v>
      </c>
      <c r="D25" s="13"/>
      <c r="E25" s="16">
        <f t="shared" si="0"/>
        <v>274.03333333333336</v>
      </c>
      <c r="F25" s="35"/>
      <c r="G25" s="35"/>
      <c r="H25" s="35">
        <v>258.5</v>
      </c>
      <c r="I25" s="35"/>
      <c r="J25" s="35">
        <v>271.10000000000002</v>
      </c>
      <c r="K25" s="36">
        <v>276.89999999999998</v>
      </c>
      <c r="L25" s="36">
        <v>274.10000000000002</v>
      </c>
      <c r="M25" s="37"/>
    </row>
    <row r="26" spans="1:14" x14ac:dyDescent="0.35">
      <c r="A26" s="11" t="s">
        <v>18</v>
      </c>
      <c r="B26" s="12">
        <v>2009</v>
      </c>
      <c r="C26" s="12">
        <v>45</v>
      </c>
      <c r="D26" s="13">
        <v>44682</v>
      </c>
      <c r="E26" s="16">
        <f t="shared" si="0"/>
        <v>272.43333333333334</v>
      </c>
      <c r="F26" s="35">
        <v>274.3</v>
      </c>
      <c r="G26" s="35"/>
      <c r="H26" s="35"/>
      <c r="I26" s="35"/>
      <c r="J26" s="35">
        <v>276</v>
      </c>
      <c r="K26" s="36">
        <v>267</v>
      </c>
      <c r="L26" s="36"/>
      <c r="M26" s="37"/>
    </row>
    <row r="27" spans="1:14" x14ac:dyDescent="0.35">
      <c r="A27" s="11" t="s">
        <v>116</v>
      </c>
      <c r="B27" s="12">
        <v>2008</v>
      </c>
      <c r="C27" s="12">
        <v>105</v>
      </c>
      <c r="D27" s="13"/>
      <c r="E27" s="16">
        <f t="shared" si="0"/>
        <v>0</v>
      </c>
      <c r="F27" s="35"/>
      <c r="G27" s="35"/>
      <c r="H27" s="35"/>
      <c r="I27" s="35"/>
      <c r="J27" s="35"/>
      <c r="K27" s="36">
        <v>300.2</v>
      </c>
      <c r="L27" s="36"/>
      <c r="M27" s="37"/>
    </row>
    <row r="28" spans="1:14" x14ac:dyDescent="0.35">
      <c r="A28" s="11" t="s">
        <v>106</v>
      </c>
      <c r="B28" s="12">
        <v>2009</v>
      </c>
      <c r="C28" s="12">
        <v>105</v>
      </c>
      <c r="D28" s="13"/>
      <c r="E28" s="16">
        <f t="shared" si="0"/>
        <v>0</v>
      </c>
      <c r="F28" s="35"/>
      <c r="G28" s="35"/>
      <c r="H28" s="35"/>
      <c r="I28" s="35"/>
      <c r="J28" s="35">
        <v>283.39999999999998</v>
      </c>
      <c r="K28" s="36">
        <v>294.60000000000002</v>
      </c>
      <c r="L28" s="36"/>
      <c r="M28" s="37"/>
    </row>
    <row r="29" spans="1:14" x14ac:dyDescent="0.35">
      <c r="A29" s="11" t="s">
        <v>118</v>
      </c>
      <c r="B29" s="12">
        <v>2009</v>
      </c>
      <c r="C29" s="12"/>
      <c r="D29" s="13"/>
      <c r="E29" s="16">
        <f t="shared" si="0"/>
        <v>0</v>
      </c>
      <c r="F29" s="35"/>
      <c r="G29" s="35"/>
      <c r="H29" s="35"/>
      <c r="I29" s="35"/>
      <c r="J29" s="35"/>
      <c r="K29" s="36">
        <v>287.2</v>
      </c>
      <c r="L29" s="36"/>
      <c r="M29" s="37"/>
    </row>
    <row r="30" spans="1:14" x14ac:dyDescent="0.35">
      <c r="A30" s="11" t="s">
        <v>105</v>
      </c>
      <c r="B30" s="12"/>
      <c r="C30" s="12">
        <v>348</v>
      </c>
      <c r="D30" s="13">
        <v>43575</v>
      </c>
      <c r="E30" s="16">
        <f t="shared" si="0"/>
        <v>0</v>
      </c>
      <c r="F30" s="35"/>
      <c r="G30" s="35"/>
      <c r="H30" s="35"/>
      <c r="I30" s="35"/>
      <c r="J30" s="35">
        <v>291.39999999999998</v>
      </c>
      <c r="K30" s="36"/>
      <c r="L30" s="36"/>
      <c r="M30" s="37"/>
    </row>
    <row r="31" spans="1:14" x14ac:dyDescent="0.35">
      <c r="A31" s="2" t="s">
        <v>117</v>
      </c>
      <c r="B31" s="1">
        <v>2009</v>
      </c>
      <c r="C31" s="1">
        <v>32</v>
      </c>
      <c r="D31" s="3"/>
      <c r="E31" s="16">
        <f t="shared" si="0"/>
        <v>0</v>
      </c>
      <c r="F31" s="25"/>
      <c r="G31" s="25"/>
      <c r="H31" s="25"/>
      <c r="I31" s="25"/>
      <c r="J31" s="25"/>
      <c r="K31" s="26">
        <v>293.39999999999998</v>
      </c>
      <c r="L31" s="26"/>
      <c r="M31" s="27"/>
      <c r="N31" s="51"/>
    </row>
    <row r="32" spans="1:14" ht="15" thickBot="1" x14ac:dyDescent="0.4">
      <c r="A32" s="4" t="s">
        <v>107</v>
      </c>
      <c r="B32" s="5">
        <v>2009</v>
      </c>
      <c r="C32" s="5">
        <v>205</v>
      </c>
      <c r="D32" s="6">
        <v>44638</v>
      </c>
      <c r="E32" s="52">
        <f t="shared" si="0"/>
        <v>0</v>
      </c>
      <c r="F32" s="30"/>
      <c r="G32" s="30"/>
      <c r="H32" s="30"/>
      <c r="I32" s="30"/>
      <c r="J32" s="30">
        <v>267.60000000000002</v>
      </c>
      <c r="K32" s="31">
        <v>293.7</v>
      </c>
      <c r="L32" s="31"/>
      <c r="M32" s="32"/>
    </row>
    <row r="33" spans="7:16" ht="15" thickTop="1" x14ac:dyDescent="0.35">
      <c r="P33" s="14"/>
    </row>
    <row r="34" spans="7:16" x14ac:dyDescent="0.35">
      <c r="G34" s="14"/>
    </row>
  </sheetData>
  <sortState ref="A2:M32">
    <sortCondition descending="1" ref="E2:E32"/>
  </sortState>
  <mergeCells count="1">
    <mergeCell ref="A1:M1"/>
  </mergeCells>
  <pageMargins left="0.7" right="0.7" top="0.78740157499999996" bottom="0.78740157499999996" header="0.3" footer="0.3"/>
  <pageSetup paperSize="9" scale="9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pane ySplit="1" topLeftCell="A2" activePane="bottomLeft" state="frozen"/>
      <selection pane="bottomLeft" activeCell="O5" sqref="O5"/>
    </sheetView>
  </sheetViews>
  <sheetFormatPr defaultRowHeight="14.5" x14ac:dyDescent="0.35"/>
  <cols>
    <col min="1" max="1" width="20.453125" customWidth="1"/>
    <col min="2" max="4" width="8.81640625" customWidth="1"/>
    <col min="5" max="8" width="11.54296875" customWidth="1"/>
  </cols>
  <sheetData>
    <row r="1" spans="1:18" ht="21.5" thickBot="1" x14ac:dyDescent="0.55000000000000004">
      <c r="A1" s="84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44.5" customHeight="1" thickTop="1" thickBot="1" x14ac:dyDescent="0.4">
      <c r="A2" s="38" t="s">
        <v>0</v>
      </c>
      <c r="B2" s="39" t="s">
        <v>3</v>
      </c>
      <c r="C2" s="39" t="s">
        <v>1</v>
      </c>
      <c r="D2" s="45" t="s">
        <v>2</v>
      </c>
      <c r="E2" s="46" t="s">
        <v>90</v>
      </c>
      <c r="F2" s="47" t="s">
        <v>94</v>
      </c>
      <c r="G2" s="62" t="s">
        <v>126</v>
      </c>
      <c r="H2" s="48" t="s">
        <v>92</v>
      </c>
      <c r="I2" s="42" t="s">
        <v>24</v>
      </c>
      <c r="J2" s="43" t="s">
        <v>64</v>
      </c>
      <c r="K2" s="42" t="s">
        <v>101</v>
      </c>
      <c r="L2" s="43"/>
      <c r="M2" s="43"/>
      <c r="N2" s="43"/>
      <c r="O2" s="43"/>
      <c r="P2" s="43"/>
      <c r="Q2" s="43"/>
      <c r="R2" s="10"/>
    </row>
    <row r="3" spans="1:18" ht="15" thickTop="1" x14ac:dyDescent="0.35">
      <c r="A3" s="7" t="s">
        <v>53</v>
      </c>
      <c r="B3" s="8">
        <v>2004</v>
      </c>
      <c r="C3" s="8">
        <v>55</v>
      </c>
      <c r="D3" s="9">
        <v>41244</v>
      </c>
      <c r="E3" s="18">
        <f t="shared" ref="E3:E27" si="0">IF(SUM(F3:H3)&lt;100," ",AVERAGE(F3:H3))</f>
        <v>415.75</v>
      </c>
      <c r="F3" s="56">
        <v>417.6</v>
      </c>
      <c r="G3" s="63">
        <v>413.9</v>
      </c>
      <c r="H3" s="20" t="str">
        <f t="shared" ref="H3:H27" si="1">IF(SUM(I3:S3)&lt;100," ",AVERAGE(I3:S3))</f>
        <v xml:space="preserve"> </v>
      </c>
      <c r="I3" s="22"/>
      <c r="J3" s="23"/>
      <c r="K3" s="22"/>
      <c r="L3" s="23"/>
      <c r="M3" s="23"/>
      <c r="N3" s="23"/>
      <c r="O3" s="23"/>
      <c r="P3" s="23"/>
      <c r="Q3" s="23"/>
      <c r="R3" s="24"/>
    </row>
    <row r="4" spans="1:18" x14ac:dyDescent="0.35">
      <c r="A4" s="2" t="s">
        <v>58</v>
      </c>
      <c r="B4" s="1">
        <v>2006</v>
      </c>
      <c r="C4" s="1">
        <v>45</v>
      </c>
      <c r="D4" s="3">
        <v>41770</v>
      </c>
      <c r="E4" s="18">
        <f t="shared" si="0"/>
        <v>406.02222222222218</v>
      </c>
      <c r="F4" s="57">
        <v>409.1</v>
      </c>
      <c r="G4" s="64">
        <v>404.7</v>
      </c>
      <c r="H4" s="21">
        <f t="shared" si="1"/>
        <v>404.26666666666671</v>
      </c>
      <c r="I4" s="28">
        <v>403.7</v>
      </c>
      <c r="J4" s="26">
        <v>400</v>
      </c>
      <c r="K4" s="25">
        <v>409.1</v>
      </c>
      <c r="L4" s="26"/>
      <c r="M4" s="26"/>
      <c r="N4" s="26"/>
      <c r="O4" s="26"/>
      <c r="P4" s="26"/>
      <c r="Q4" s="26"/>
      <c r="R4" s="27"/>
    </row>
    <row r="5" spans="1:18" x14ac:dyDescent="0.35">
      <c r="A5" s="2" t="s">
        <v>54</v>
      </c>
      <c r="B5" s="1">
        <v>2005</v>
      </c>
      <c r="C5" s="1">
        <v>55</v>
      </c>
      <c r="D5" s="3">
        <v>41228</v>
      </c>
      <c r="E5" s="18">
        <f t="shared" si="0"/>
        <v>405.93333333333334</v>
      </c>
      <c r="F5" s="57">
        <v>407.4</v>
      </c>
      <c r="G5" s="64">
        <v>403.2</v>
      </c>
      <c r="H5" s="21">
        <f t="shared" si="1"/>
        <v>407.2</v>
      </c>
      <c r="I5" s="25">
        <v>410.9</v>
      </c>
      <c r="J5" s="26"/>
      <c r="K5" s="25">
        <v>403.5</v>
      </c>
      <c r="L5" s="26"/>
      <c r="M5" s="26"/>
      <c r="N5" s="26"/>
      <c r="O5" s="26"/>
      <c r="P5" s="26"/>
      <c r="Q5" s="26"/>
      <c r="R5" s="27"/>
    </row>
    <row r="6" spans="1:18" x14ac:dyDescent="0.35">
      <c r="A6" s="2" t="s">
        <v>47</v>
      </c>
      <c r="B6" s="1">
        <v>2004</v>
      </c>
      <c r="C6" s="1">
        <v>205</v>
      </c>
      <c r="D6" s="3">
        <v>42370</v>
      </c>
      <c r="E6" s="18">
        <f t="shared" si="0"/>
        <v>405.41666666666669</v>
      </c>
      <c r="F6" s="57">
        <v>404.4</v>
      </c>
      <c r="G6" s="64">
        <v>406.6</v>
      </c>
      <c r="H6" s="21">
        <f t="shared" si="1"/>
        <v>405.25</v>
      </c>
      <c r="I6" s="25">
        <v>406.1</v>
      </c>
      <c r="J6" s="26">
        <v>404.4</v>
      </c>
      <c r="K6" s="25"/>
      <c r="L6" s="26"/>
      <c r="M6" s="26"/>
      <c r="N6" s="26"/>
      <c r="O6" s="26"/>
      <c r="P6" s="26"/>
      <c r="Q6" s="26"/>
      <c r="R6" s="27"/>
    </row>
    <row r="7" spans="1:18" ht="14.5" customHeight="1" x14ac:dyDescent="0.35">
      <c r="A7" s="2" t="s">
        <v>55</v>
      </c>
      <c r="B7" s="1">
        <v>2005</v>
      </c>
      <c r="C7" s="1">
        <v>348</v>
      </c>
      <c r="D7" s="3">
        <v>40749</v>
      </c>
      <c r="E7" s="18">
        <f t="shared" si="0"/>
        <v>404.9666666666667</v>
      </c>
      <c r="F7" s="57">
        <v>405.1</v>
      </c>
      <c r="G7" s="64">
        <v>405.6</v>
      </c>
      <c r="H7" s="21">
        <f t="shared" si="1"/>
        <v>404.2</v>
      </c>
      <c r="I7" s="25">
        <v>404.2</v>
      </c>
      <c r="J7" s="26"/>
      <c r="K7" s="25"/>
      <c r="L7" s="61"/>
      <c r="M7" s="26"/>
      <c r="N7" s="26"/>
      <c r="O7" s="26"/>
      <c r="P7" s="26"/>
      <c r="Q7" s="26"/>
      <c r="R7" s="27"/>
    </row>
    <row r="8" spans="1:18" x14ac:dyDescent="0.35">
      <c r="A8" s="2" t="s">
        <v>57</v>
      </c>
      <c r="B8" s="1">
        <v>2006</v>
      </c>
      <c r="C8" s="1">
        <v>55</v>
      </c>
      <c r="D8" s="3">
        <v>43814</v>
      </c>
      <c r="E8" s="18">
        <f t="shared" si="0"/>
        <v>404.68333333333334</v>
      </c>
      <c r="F8" s="57">
        <v>405.6</v>
      </c>
      <c r="G8" s="64">
        <v>405.2</v>
      </c>
      <c r="H8" s="21">
        <f t="shared" si="1"/>
        <v>403.25</v>
      </c>
      <c r="I8" s="25">
        <v>404.5</v>
      </c>
      <c r="J8" s="26"/>
      <c r="K8" s="25">
        <v>402</v>
      </c>
      <c r="L8" s="26"/>
      <c r="M8" s="26"/>
      <c r="N8" s="26"/>
      <c r="O8" s="26"/>
      <c r="P8" s="26"/>
      <c r="Q8" s="26"/>
      <c r="R8" s="27"/>
    </row>
    <row r="9" spans="1:18" x14ac:dyDescent="0.35">
      <c r="A9" s="2" t="s">
        <v>56</v>
      </c>
      <c r="B9" s="1">
        <v>2004</v>
      </c>
      <c r="C9" s="1">
        <v>205</v>
      </c>
      <c r="D9" s="3">
        <v>42374</v>
      </c>
      <c r="E9" s="18">
        <f t="shared" si="0"/>
        <v>403.59999999999997</v>
      </c>
      <c r="F9" s="57">
        <v>404</v>
      </c>
      <c r="G9" s="64">
        <v>402.5</v>
      </c>
      <c r="H9" s="21">
        <f t="shared" si="1"/>
        <v>404.3</v>
      </c>
      <c r="I9" s="25">
        <v>404.3</v>
      </c>
      <c r="J9" s="26"/>
      <c r="K9" s="29"/>
      <c r="L9" s="26"/>
      <c r="M9" s="26"/>
      <c r="N9" s="26"/>
      <c r="O9" s="26"/>
      <c r="P9" s="26"/>
      <c r="Q9" s="26"/>
      <c r="R9" s="27"/>
    </row>
    <row r="10" spans="1:18" x14ac:dyDescent="0.35">
      <c r="A10" s="2" t="s">
        <v>51</v>
      </c>
      <c r="B10" s="1">
        <v>2005</v>
      </c>
      <c r="C10" s="1">
        <v>205</v>
      </c>
      <c r="D10" s="3">
        <v>41030</v>
      </c>
      <c r="E10" s="18">
        <f t="shared" si="0"/>
        <v>399.5888888888889</v>
      </c>
      <c r="F10" s="57">
        <v>398.5</v>
      </c>
      <c r="G10" s="64">
        <v>397.3</v>
      </c>
      <c r="H10" s="21">
        <f t="shared" si="1"/>
        <v>402.9666666666667</v>
      </c>
      <c r="I10" s="25">
        <v>404</v>
      </c>
      <c r="J10" s="33">
        <v>405.7</v>
      </c>
      <c r="K10" s="25">
        <v>399.2</v>
      </c>
      <c r="L10" s="26"/>
      <c r="M10" s="26"/>
      <c r="N10" s="60"/>
      <c r="O10" s="26"/>
      <c r="P10" s="26"/>
      <c r="Q10" s="26"/>
      <c r="R10" s="27"/>
    </row>
    <row r="11" spans="1:18" x14ac:dyDescent="0.35">
      <c r="A11" s="2" t="s">
        <v>60</v>
      </c>
      <c r="B11" s="1">
        <v>2006</v>
      </c>
      <c r="C11" s="1">
        <v>205</v>
      </c>
      <c r="D11" s="3">
        <v>41797</v>
      </c>
      <c r="E11" s="18">
        <f t="shared" si="0"/>
        <v>397.43333333333334</v>
      </c>
      <c r="F11" s="57">
        <v>402.5</v>
      </c>
      <c r="G11" s="64">
        <v>402</v>
      </c>
      <c r="H11" s="21">
        <f t="shared" si="1"/>
        <v>387.8</v>
      </c>
      <c r="I11" s="25"/>
      <c r="J11" s="26">
        <v>387.8</v>
      </c>
      <c r="K11" s="25"/>
      <c r="L11" s="26"/>
      <c r="M11" s="26"/>
      <c r="N11" s="26"/>
      <c r="O11" s="26"/>
      <c r="P11" s="26"/>
      <c r="Q11" s="26"/>
      <c r="R11" s="27"/>
    </row>
    <row r="12" spans="1:18" x14ac:dyDescent="0.35">
      <c r="A12" s="2" t="s">
        <v>50</v>
      </c>
      <c r="B12" s="1">
        <v>2005</v>
      </c>
      <c r="C12" s="1">
        <v>205</v>
      </c>
      <c r="D12" s="3">
        <v>42371</v>
      </c>
      <c r="E12" s="18">
        <f t="shared" si="0"/>
        <v>397.0333333333333</v>
      </c>
      <c r="F12" s="57">
        <v>398.7</v>
      </c>
      <c r="G12" s="64">
        <v>393.3</v>
      </c>
      <c r="H12" s="21">
        <f t="shared" si="1"/>
        <v>399.1</v>
      </c>
      <c r="I12" s="25">
        <v>395.7</v>
      </c>
      <c r="J12" s="26"/>
      <c r="K12" s="25">
        <v>402.5</v>
      </c>
      <c r="L12" s="26"/>
      <c r="M12" s="26"/>
      <c r="N12" s="26"/>
      <c r="O12" s="26"/>
      <c r="P12" s="26"/>
      <c r="Q12" s="26"/>
      <c r="R12" s="27"/>
    </row>
    <row r="13" spans="1:18" x14ac:dyDescent="0.35">
      <c r="A13" s="2" t="s">
        <v>48</v>
      </c>
      <c r="B13" s="1">
        <v>2005</v>
      </c>
      <c r="C13" s="1">
        <v>55</v>
      </c>
      <c r="D13" s="3">
        <v>41320</v>
      </c>
      <c r="E13" s="18">
        <f t="shared" si="0"/>
        <v>394.36666666666662</v>
      </c>
      <c r="F13" s="57">
        <v>391.1</v>
      </c>
      <c r="G13" s="64">
        <v>400.1</v>
      </c>
      <c r="H13" s="21">
        <f t="shared" si="1"/>
        <v>391.9</v>
      </c>
      <c r="I13" s="28">
        <v>386.8</v>
      </c>
      <c r="J13" s="26"/>
      <c r="K13" s="25">
        <v>397</v>
      </c>
      <c r="L13" s="26"/>
      <c r="M13" s="26"/>
      <c r="N13" s="26"/>
      <c r="O13" s="26"/>
      <c r="P13" s="26"/>
      <c r="Q13" s="26"/>
      <c r="R13" s="27"/>
    </row>
    <row r="14" spans="1:18" x14ac:dyDescent="0.35">
      <c r="A14" s="2" t="s">
        <v>63</v>
      </c>
      <c r="B14" s="1">
        <v>2006</v>
      </c>
      <c r="C14" s="1">
        <v>45</v>
      </c>
      <c r="D14" s="3">
        <v>43076</v>
      </c>
      <c r="E14" s="18">
        <f t="shared" si="0"/>
        <v>393.06666666666666</v>
      </c>
      <c r="F14" s="57">
        <v>392.8</v>
      </c>
      <c r="G14" s="64">
        <v>393.7</v>
      </c>
      <c r="H14" s="21">
        <f t="shared" si="1"/>
        <v>392.7</v>
      </c>
      <c r="I14" s="25">
        <v>378.1</v>
      </c>
      <c r="J14" s="26">
        <v>392</v>
      </c>
      <c r="K14" s="25">
        <v>408</v>
      </c>
      <c r="L14" s="26"/>
      <c r="M14" s="26"/>
      <c r="N14" s="26"/>
      <c r="O14" s="26"/>
      <c r="P14" s="26"/>
      <c r="Q14" s="26"/>
      <c r="R14" s="27"/>
    </row>
    <row r="15" spans="1:18" x14ac:dyDescent="0.35">
      <c r="A15" s="2" t="s">
        <v>62</v>
      </c>
      <c r="B15" s="1">
        <v>2007</v>
      </c>
      <c r="C15" s="1">
        <v>45</v>
      </c>
      <c r="D15" s="3">
        <v>41734</v>
      </c>
      <c r="E15" s="18">
        <f t="shared" si="0"/>
        <v>390.65000000000003</v>
      </c>
      <c r="F15" s="57">
        <v>390.3</v>
      </c>
      <c r="G15" s="64">
        <v>391.3</v>
      </c>
      <c r="H15" s="21">
        <f t="shared" si="1"/>
        <v>390.35</v>
      </c>
      <c r="I15" s="25">
        <v>383.3</v>
      </c>
      <c r="J15" s="26"/>
      <c r="K15" s="25">
        <v>397.4</v>
      </c>
      <c r="L15" s="26"/>
      <c r="M15" s="26"/>
      <c r="N15" s="26"/>
      <c r="O15" s="26"/>
      <c r="P15" s="26"/>
      <c r="Q15" s="26"/>
      <c r="R15" s="27"/>
    </row>
    <row r="16" spans="1:18" x14ac:dyDescent="0.35">
      <c r="A16" s="2" t="s">
        <v>49</v>
      </c>
      <c r="B16" s="1">
        <v>2005</v>
      </c>
      <c r="C16" s="1">
        <v>190</v>
      </c>
      <c r="D16" s="3">
        <v>41008</v>
      </c>
      <c r="E16" s="18">
        <f t="shared" si="0"/>
        <v>390.5</v>
      </c>
      <c r="F16" s="58">
        <v>390.3</v>
      </c>
      <c r="G16" s="64">
        <v>390.7</v>
      </c>
      <c r="H16" s="21" t="str">
        <f t="shared" si="1"/>
        <v xml:space="preserve"> </v>
      </c>
      <c r="I16" s="25"/>
      <c r="J16" s="33"/>
      <c r="K16" s="25"/>
      <c r="L16" s="26"/>
      <c r="M16" s="26"/>
      <c r="N16" s="26"/>
      <c r="O16" s="26"/>
      <c r="P16" s="26"/>
      <c r="Q16" s="26"/>
      <c r="R16" s="27"/>
    </row>
    <row r="17" spans="1:18" x14ac:dyDescent="0.35">
      <c r="A17" s="2" t="s">
        <v>67</v>
      </c>
      <c r="B17" s="1">
        <v>2007</v>
      </c>
      <c r="C17" s="1">
        <v>205</v>
      </c>
      <c r="D17" s="3">
        <v>41799</v>
      </c>
      <c r="E17" s="18">
        <f t="shared" si="0"/>
        <v>389.65000000000003</v>
      </c>
      <c r="F17" s="57">
        <v>391.6</v>
      </c>
      <c r="G17" s="64">
        <v>391.4</v>
      </c>
      <c r="H17" s="21">
        <f t="shared" si="1"/>
        <v>385.95</v>
      </c>
      <c r="I17" s="25">
        <v>376.2</v>
      </c>
      <c r="J17" s="26"/>
      <c r="K17" s="25">
        <v>395.7</v>
      </c>
      <c r="L17" s="26"/>
      <c r="M17" s="26"/>
      <c r="N17" s="26"/>
      <c r="O17" s="26"/>
      <c r="P17" s="26"/>
      <c r="Q17" s="26"/>
      <c r="R17" s="27"/>
    </row>
    <row r="18" spans="1:18" x14ac:dyDescent="0.35">
      <c r="A18" s="2" t="s">
        <v>65</v>
      </c>
      <c r="B18" s="1">
        <v>2004</v>
      </c>
      <c r="C18" s="1">
        <v>205</v>
      </c>
      <c r="D18" s="3">
        <v>39985</v>
      </c>
      <c r="E18" s="18">
        <f t="shared" si="0"/>
        <v>388.08333333333337</v>
      </c>
      <c r="F18" s="57"/>
      <c r="G18" s="64">
        <v>385.6</v>
      </c>
      <c r="H18" s="21">
        <f t="shared" si="1"/>
        <v>390.56666666666666</v>
      </c>
      <c r="I18" s="25">
        <v>386.8</v>
      </c>
      <c r="J18" s="26">
        <v>393.9</v>
      </c>
      <c r="K18" s="25">
        <v>391</v>
      </c>
      <c r="L18" s="26"/>
      <c r="M18" s="26"/>
      <c r="N18" s="26"/>
      <c r="O18" s="26"/>
      <c r="P18" s="26"/>
      <c r="Q18" s="26"/>
      <c r="R18" s="27"/>
    </row>
    <row r="19" spans="1:18" x14ac:dyDescent="0.35">
      <c r="A19" s="2" t="s">
        <v>38</v>
      </c>
      <c r="B19" s="1">
        <v>2008</v>
      </c>
      <c r="C19" s="1">
        <v>205</v>
      </c>
      <c r="D19" s="3">
        <v>43690</v>
      </c>
      <c r="E19" s="18">
        <f t="shared" si="0"/>
        <v>385.87777777777774</v>
      </c>
      <c r="F19" s="57">
        <v>388.7</v>
      </c>
      <c r="G19" s="64">
        <v>389.7</v>
      </c>
      <c r="H19" s="21">
        <f t="shared" si="1"/>
        <v>379.23333333333329</v>
      </c>
      <c r="I19" s="28">
        <v>371.3</v>
      </c>
      <c r="J19" s="26">
        <v>375.5</v>
      </c>
      <c r="K19" s="25">
        <v>390.9</v>
      </c>
      <c r="L19" s="26"/>
      <c r="M19" s="26"/>
      <c r="N19" s="26"/>
      <c r="O19" s="26"/>
      <c r="P19" s="26"/>
      <c r="Q19" s="26"/>
      <c r="R19" s="27"/>
    </row>
    <row r="20" spans="1:18" x14ac:dyDescent="0.35">
      <c r="A20" s="2" t="s">
        <v>66</v>
      </c>
      <c r="B20" s="1">
        <v>2004</v>
      </c>
      <c r="C20" s="1">
        <v>348</v>
      </c>
      <c r="D20" s="3">
        <v>44475</v>
      </c>
      <c r="E20" s="18">
        <f t="shared" si="0"/>
        <v>384.54999999999995</v>
      </c>
      <c r="F20" s="57"/>
      <c r="G20" s="64">
        <v>391.2</v>
      </c>
      <c r="H20" s="21">
        <f t="shared" si="1"/>
        <v>377.9</v>
      </c>
      <c r="I20" s="25">
        <v>377.9</v>
      </c>
      <c r="J20" s="26"/>
      <c r="K20" s="25"/>
      <c r="L20" s="26"/>
      <c r="M20" s="26"/>
      <c r="N20" s="26"/>
      <c r="O20" s="26"/>
      <c r="P20" s="26"/>
      <c r="Q20" s="26"/>
      <c r="R20" s="27"/>
    </row>
    <row r="21" spans="1:18" ht="15" customHeight="1" x14ac:dyDescent="0.35">
      <c r="A21" s="2" t="s">
        <v>108</v>
      </c>
      <c r="B21" s="1">
        <v>2007</v>
      </c>
      <c r="C21" s="1">
        <v>55</v>
      </c>
      <c r="D21" s="3">
        <v>42041</v>
      </c>
      <c r="E21" s="18">
        <f t="shared" si="0"/>
        <v>383.5</v>
      </c>
      <c r="F21" s="57"/>
      <c r="G21" s="64">
        <v>386.6</v>
      </c>
      <c r="H21" s="21">
        <f t="shared" si="1"/>
        <v>380.4</v>
      </c>
      <c r="I21" s="25"/>
      <c r="J21" s="26"/>
      <c r="K21" s="25">
        <v>380.4</v>
      </c>
      <c r="L21" s="26"/>
      <c r="M21" s="26"/>
      <c r="N21" s="26"/>
      <c r="O21" s="26"/>
      <c r="P21" s="26"/>
      <c r="Q21" s="26"/>
      <c r="R21" s="27"/>
    </row>
    <row r="22" spans="1:18" x14ac:dyDescent="0.35">
      <c r="A22" s="2" t="s">
        <v>109</v>
      </c>
      <c r="B22" s="1">
        <v>2007</v>
      </c>
      <c r="C22" s="1">
        <v>32</v>
      </c>
      <c r="D22" s="3">
        <v>43200</v>
      </c>
      <c r="E22" s="18">
        <f t="shared" si="0"/>
        <v>372.05</v>
      </c>
      <c r="F22" s="57"/>
      <c r="G22" s="64">
        <v>374.3</v>
      </c>
      <c r="H22" s="21">
        <f t="shared" si="1"/>
        <v>369.8</v>
      </c>
      <c r="I22" s="25"/>
      <c r="J22" s="26"/>
      <c r="K22" s="25">
        <v>369.8</v>
      </c>
      <c r="L22" s="26"/>
      <c r="M22" s="26"/>
      <c r="N22" s="26"/>
      <c r="O22" s="26"/>
      <c r="P22" s="26"/>
      <c r="Q22" s="26"/>
      <c r="R22" s="27"/>
    </row>
    <row r="23" spans="1:18" x14ac:dyDescent="0.35">
      <c r="A23" s="2" t="s">
        <v>40</v>
      </c>
      <c r="B23" s="1">
        <v>2008</v>
      </c>
      <c r="C23" s="1">
        <v>105</v>
      </c>
      <c r="D23" s="3">
        <v>42867</v>
      </c>
      <c r="E23" s="18">
        <f t="shared" si="0"/>
        <v>368.1</v>
      </c>
      <c r="F23" s="57"/>
      <c r="G23" s="64">
        <v>364.2</v>
      </c>
      <c r="H23" s="21">
        <f t="shared" si="1"/>
        <v>372</v>
      </c>
      <c r="I23" s="25"/>
      <c r="J23" s="26"/>
      <c r="K23" s="25">
        <v>372</v>
      </c>
      <c r="L23" s="26"/>
      <c r="M23" s="26"/>
      <c r="N23" s="26"/>
      <c r="O23" s="26"/>
      <c r="P23" s="26"/>
      <c r="Q23" s="26"/>
      <c r="R23" s="27"/>
    </row>
    <row r="24" spans="1:18" x14ac:dyDescent="0.35">
      <c r="A24" s="2" t="s">
        <v>52</v>
      </c>
      <c r="B24" s="1">
        <v>2005</v>
      </c>
      <c r="C24" s="1">
        <v>205</v>
      </c>
      <c r="D24" s="3">
        <v>42222</v>
      </c>
      <c r="E24" s="18">
        <f t="shared" si="0"/>
        <v>367.31666666666666</v>
      </c>
      <c r="F24" s="57"/>
      <c r="G24" s="64">
        <v>361.2</v>
      </c>
      <c r="H24" s="21">
        <f t="shared" si="1"/>
        <v>373.43333333333334</v>
      </c>
      <c r="I24" s="25">
        <v>374.1</v>
      </c>
      <c r="J24" s="26">
        <v>372.2</v>
      </c>
      <c r="K24" s="25">
        <v>374</v>
      </c>
      <c r="L24" s="26"/>
      <c r="M24" s="26"/>
      <c r="N24" s="26"/>
      <c r="O24" s="26"/>
      <c r="P24" s="26"/>
      <c r="Q24" s="26"/>
      <c r="R24" s="27"/>
    </row>
    <row r="25" spans="1:18" x14ac:dyDescent="0.35">
      <c r="A25" s="2" t="s">
        <v>72</v>
      </c>
      <c r="B25" s="1">
        <v>2007</v>
      </c>
      <c r="C25" s="1">
        <v>348</v>
      </c>
      <c r="D25" s="3">
        <v>44476</v>
      </c>
      <c r="E25" s="18">
        <f t="shared" si="0"/>
        <v>366.88333333333333</v>
      </c>
      <c r="F25" s="57"/>
      <c r="G25" s="64">
        <v>379.1</v>
      </c>
      <c r="H25" s="21">
        <f t="shared" si="1"/>
        <v>354.66666666666669</v>
      </c>
      <c r="I25" s="25">
        <v>326.2</v>
      </c>
      <c r="J25" s="26">
        <v>353.8</v>
      </c>
      <c r="K25" s="25">
        <v>384</v>
      </c>
      <c r="L25" s="26"/>
      <c r="M25" s="26"/>
      <c r="N25" s="26"/>
      <c r="O25" s="26"/>
      <c r="P25" s="26"/>
      <c r="Q25" s="26"/>
      <c r="R25" s="27"/>
    </row>
    <row r="26" spans="1:18" x14ac:dyDescent="0.35">
      <c r="A26" s="2" t="s">
        <v>69</v>
      </c>
      <c r="B26" s="1">
        <v>2005</v>
      </c>
      <c r="C26" s="1">
        <v>348</v>
      </c>
      <c r="D26" s="3">
        <v>41353</v>
      </c>
      <c r="E26" s="18">
        <f t="shared" si="0"/>
        <v>363.97500000000002</v>
      </c>
      <c r="F26" s="57"/>
      <c r="G26" s="64">
        <v>363.6</v>
      </c>
      <c r="H26" s="21">
        <f t="shared" si="1"/>
        <v>364.35</v>
      </c>
      <c r="I26" s="25">
        <v>370.7</v>
      </c>
      <c r="J26" s="26"/>
      <c r="K26" s="25">
        <v>358</v>
      </c>
      <c r="L26" s="26"/>
      <c r="M26" s="26"/>
      <c r="N26" s="26"/>
      <c r="O26" s="26"/>
      <c r="P26" s="26"/>
      <c r="Q26" s="26"/>
      <c r="R26" s="27"/>
    </row>
    <row r="27" spans="1:18" x14ac:dyDescent="0.35">
      <c r="A27" s="2" t="s">
        <v>70</v>
      </c>
      <c r="B27" s="1">
        <v>2005</v>
      </c>
      <c r="C27" s="1">
        <v>105</v>
      </c>
      <c r="D27" s="3">
        <v>43386</v>
      </c>
      <c r="E27" s="18">
        <f t="shared" si="0"/>
        <v>355.83333333333337</v>
      </c>
      <c r="F27" s="57"/>
      <c r="G27" s="64">
        <v>355.5</v>
      </c>
      <c r="H27" s="21">
        <f t="shared" si="1"/>
        <v>356.16666666666669</v>
      </c>
      <c r="I27" s="25">
        <v>355.4</v>
      </c>
      <c r="J27" s="26">
        <v>356.4</v>
      </c>
      <c r="K27" s="25">
        <v>356.7</v>
      </c>
      <c r="L27" s="26"/>
      <c r="M27" s="26"/>
      <c r="N27" s="26"/>
      <c r="O27" s="26"/>
      <c r="P27" s="26"/>
      <c r="Q27" s="26"/>
      <c r="R27" s="27"/>
    </row>
    <row r="28" spans="1:18" x14ac:dyDescent="0.35">
      <c r="A28" s="2" t="s">
        <v>124</v>
      </c>
      <c r="B28" s="1">
        <v>2007</v>
      </c>
      <c r="C28" s="1">
        <v>55</v>
      </c>
      <c r="D28" s="3">
        <v>42662</v>
      </c>
      <c r="E28" s="18"/>
      <c r="F28" s="57"/>
      <c r="G28" s="64">
        <v>375.2</v>
      </c>
      <c r="H28" s="21"/>
      <c r="I28" s="25"/>
      <c r="J28" s="26"/>
      <c r="K28" s="25"/>
      <c r="L28" s="26"/>
      <c r="M28" s="26"/>
      <c r="N28" s="26"/>
      <c r="O28" s="26"/>
      <c r="P28" s="26"/>
      <c r="Q28" s="26"/>
      <c r="R28" s="27"/>
    </row>
    <row r="29" spans="1:18" x14ac:dyDescent="0.35">
      <c r="A29" s="2" t="s">
        <v>125</v>
      </c>
      <c r="B29" s="1">
        <v>2007</v>
      </c>
      <c r="C29" s="1">
        <v>348</v>
      </c>
      <c r="D29" s="3">
        <v>44462</v>
      </c>
      <c r="E29" s="18"/>
      <c r="F29" s="57"/>
      <c r="G29" s="64">
        <v>316.8</v>
      </c>
      <c r="H29" s="21"/>
      <c r="I29" s="25"/>
      <c r="J29" s="26"/>
      <c r="K29" s="25"/>
      <c r="L29" s="26"/>
      <c r="M29" s="26"/>
      <c r="N29" s="26"/>
      <c r="O29" s="26"/>
      <c r="P29" s="26"/>
      <c r="Q29" s="26"/>
      <c r="R29" s="27"/>
    </row>
    <row r="30" spans="1:18" x14ac:dyDescent="0.35">
      <c r="A30" s="2" t="s">
        <v>59</v>
      </c>
      <c r="B30" s="1">
        <v>2006</v>
      </c>
      <c r="C30" s="1">
        <v>55</v>
      </c>
      <c r="D30" s="3">
        <v>42512</v>
      </c>
      <c r="E30" s="18"/>
      <c r="F30" s="57">
        <v>399</v>
      </c>
      <c r="G30" s="64"/>
      <c r="H30" s="21"/>
      <c r="I30" s="25"/>
      <c r="J30" s="26"/>
      <c r="K30" s="25"/>
      <c r="L30" s="26"/>
      <c r="M30" s="26"/>
      <c r="N30" s="26"/>
      <c r="O30" s="26"/>
      <c r="P30" s="26"/>
      <c r="Q30" s="26"/>
      <c r="R30" s="27"/>
    </row>
    <row r="31" spans="1:18" x14ac:dyDescent="0.35">
      <c r="A31" s="2" t="s">
        <v>61</v>
      </c>
      <c r="B31" s="1">
        <v>2005</v>
      </c>
      <c r="C31" s="1">
        <v>32</v>
      </c>
      <c r="D31" s="3">
        <v>42202</v>
      </c>
      <c r="E31" s="18"/>
      <c r="F31" s="57"/>
      <c r="G31" s="64"/>
      <c r="H31" s="21">
        <f>IF(SUM(I31:S31)&lt;100," ",AVERAGE(I31:S31))</f>
        <v>382.5</v>
      </c>
      <c r="I31" s="25">
        <v>382.5</v>
      </c>
      <c r="J31" s="26"/>
      <c r="K31" s="25"/>
      <c r="L31" s="26"/>
      <c r="M31" s="26"/>
      <c r="N31" s="26"/>
      <c r="O31" s="26"/>
      <c r="P31" s="26"/>
      <c r="Q31" s="26"/>
      <c r="R31" s="27"/>
    </row>
    <row r="32" spans="1:18" x14ac:dyDescent="0.35">
      <c r="A32" s="2" t="s">
        <v>68</v>
      </c>
      <c r="B32" s="1">
        <v>2005</v>
      </c>
      <c r="C32" s="1">
        <v>348</v>
      </c>
      <c r="D32" s="3">
        <v>43125</v>
      </c>
      <c r="E32" s="18"/>
      <c r="F32" s="57"/>
      <c r="G32" s="64"/>
      <c r="H32" s="21">
        <f>IF(SUM(I32:S32)&lt;100," ",AVERAGE(I32:S32))</f>
        <v>372.65</v>
      </c>
      <c r="I32" s="29">
        <v>374.8</v>
      </c>
      <c r="J32" s="26"/>
      <c r="K32" s="25">
        <v>370.5</v>
      </c>
      <c r="L32" s="26"/>
      <c r="M32" s="26"/>
      <c r="N32" s="26"/>
      <c r="O32" s="26"/>
      <c r="P32" s="26"/>
      <c r="Q32" s="26"/>
      <c r="R32" s="27"/>
    </row>
    <row r="33" spans="1:18" x14ac:dyDescent="0.35">
      <c r="A33" s="2" t="s">
        <v>113</v>
      </c>
      <c r="B33" s="1"/>
      <c r="C33" s="1">
        <v>348</v>
      </c>
      <c r="D33" s="3">
        <v>43566</v>
      </c>
      <c r="E33" s="55"/>
      <c r="F33" s="57"/>
      <c r="G33" s="64"/>
      <c r="H33" s="21">
        <f>IF(SUM(I33:S33)&lt;100," ",AVERAGE(I33:S33))</f>
        <v>352.2</v>
      </c>
      <c r="I33" s="25"/>
      <c r="J33" s="26"/>
      <c r="K33" s="25">
        <v>352.2</v>
      </c>
      <c r="L33" s="26"/>
      <c r="M33" s="26"/>
      <c r="N33" s="26"/>
      <c r="O33" s="26"/>
      <c r="P33" s="26"/>
      <c r="Q33" s="26"/>
      <c r="R33" s="27"/>
    </row>
    <row r="34" spans="1:18" x14ac:dyDescent="0.35">
      <c r="A34" s="2" t="s">
        <v>71</v>
      </c>
      <c r="B34" s="1">
        <v>2006</v>
      </c>
      <c r="C34" s="1">
        <v>45</v>
      </c>
      <c r="D34" s="3">
        <v>41733</v>
      </c>
      <c r="E34" s="18"/>
      <c r="F34" s="57"/>
      <c r="G34" s="64"/>
      <c r="H34" s="21">
        <f>IF(SUM(I34:S34)&lt;100," ",AVERAGE(I34:S34))</f>
        <v>344.1</v>
      </c>
      <c r="I34" s="25">
        <v>340.4</v>
      </c>
      <c r="J34" s="26">
        <v>347.8</v>
      </c>
      <c r="K34" s="25"/>
      <c r="L34" s="26"/>
      <c r="M34" s="26"/>
      <c r="N34" s="26"/>
      <c r="O34" s="26"/>
      <c r="P34" s="26"/>
      <c r="Q34" s="26"/>
      <c r="R34" s="27"/>
    </row>
    <row r="35" spans="1:18" ht="15" thickBot="1" x14ac:dyDescent="0.4">
      <c r="A35" s="4" t="s">
        <v>110</v>
      </c>
      <c r="B35" s="5"/>
      <c r="C35" s="5">
        <v>45</v>
      </c>
      <c r="D35" s="6"/>
      <c r="E35" s="18"/>
      <c r="F35" s="59"/>
      <c r="G35" s="64"/>
      <c r="H35" s="53">
        <f>IF(SUM(I35:S35)&lt;100," ",AVERAGE(I35:S35))</f>
        <v>313.5</v>
      </c>
      <c r="I35" s="30"/>
      <c r="J35" s="31"/>
      <c r="K35" s="30">
        <v>313.5</v>
      </c>
      <c r="L35" s="31"/>
      <c r="M35" s="31"/>
      <c r="N35" s="31"/>
      <c r="O35" s="31"/>
      <c r="P35" s="31"/>
      <c r="Q35" s="31"/>
      <c r="R35" s="32"/>
    </row>
    <row r="36" spans="1:18" ht="15" thickTop="1" x14ac:dyDescent="0.35">
      <c r="A36" s="14"/>
      <c r="B36" s="14"/>
      <c r="C36" s="14"/>
      <c r="D36" s="14"/>
      <c r="E36" s="14"/>
      <c r="F36" s="14"/>
      <c r="G36" s="5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</sheetData>
  <sortState ref="A2:R35">
    <sortCondition descending="1" ref="E2:E35"/>
  </sortState>
  <mergeCells count="1">
    <mergeCell ref="A1:R1"/>
  </mergeCells>
  <pageMargins left="0.7" right="0.7" top="0.78740157499999996" bottom="0.78740157499999996" header="0.3" footer="0.3"/>
  <pageSetup paperSize="9" scale="9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pane ySplit="1" topLeftCell="A2" activePane="bottomLeft" state="frozen"/>
      <selection pane="bottomLeft" activeCell="M7" sqref="M7"/>
    </sheetView>
  </sheetViews>
  <sheetFormatPr defaultRowHeight="14.5" x14ac:dyDescent="0.35"/>
  <cols>
    <col min="1" max="1" width="20.453125" customWidth="1"/>
    <col min="2" max="4" width="8.81640625" customWidth="1"/>
    <col min="5" max="8" width="11.54296875" customWidth="1"/>
  </cols>
  <sheetData>
    <row r="1" spans="1:18" ht="21.5" thickBot="1" x14ac:dyDescent="0.55000000000000004">
      <c r="A1" s="84" t="s">
        <v>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44.5" customHeight="1" thickTop="1" thickBot="1" x14ac:dyDescent="0.4">
      <c r="A2" s="38" t="s">
        <v>0</v>
      </c>
      <c r="B2" s="39" t="s">
        <v>3</v>
      </c>
      <c r="C2" s="39" t="s">
        <v>1</v>
      </c>
      <c r="D2" s="45" t="s">
        <v>2</v>
      </c>
      <c r="E2" s="46" t="s">
        <v>90</v>
      </c>
      <c r="F2" s="47" t="s">
        <v>127</v>
      </c>
      <c r="G2" s="62" t="s">
        <v>126</v>
      </c>
      <c r="H2" s="48" t="s">
        <v>91</v>
      </c>
      <c r="I2" s="42" t="s">
        <v>24</v>
      </c>
      <c r="J2" s="43" t="s">
        <v>64</v>
      </c>
      <c r="K2" s="42" t="s">
        <v>101</v>
      </c>
      <c r="L2" s="43"/>
      <c r="M2" s="43"/>
      <c r="N2" s="43"/>
      <c r="O2" s="43"/>
      <c r="P2" s="43"/>
      <c r="Q2" s="43"/>
      <c r="R2" s="10"/>
    </row>
    <row r="3" spans="1:18" ht="15" thickTop="1" x14ac:dyDescent="0.35">
      <c r="A3" s="2" t="s">
        <v>74</v>
      </c>
      <c r="B3" s="1">
        <v>2003</v>
      </c>
      <c r="C3" s="1">
        <v>45</v>
      </c>
      <c r="D3" s="3">
        <v>39761</v>
      </c>
      <c r="E3" s="18">
        <f t="shared" ref="E3:E10" si="0">IF(SUM(F3:H3)&lt;100," ",AVERAGE(F3:H3))</f>
        <v>617.22333333333324</v>
      </c>
      <c r="F3" s="57">
        <v>619.07000000000005</v>
      </c>
      <c r="G3" s="65">
        <v>614.29999999999995</v>
      </c>
      <c r="H3" s="21">
        <f t="shared" ref="H3:H16" si="1">IF(SUM(I3:S3)&lt;100," ",AVERAGE(I3:S3))</f>
        <v>618.29999999999995</v>
      </c>
      <c r="I3" s="25">
        <v>618.5</v>
      </c>
      <c r="J3" s="26"/>
      <c r="K3" s="25">
        <v>618.1</v>
      </c>
      <c r="L3" s="26"/>
      <c r="M3" s="26"/>
      <c r="N3" s="26"/>
      <c r="O3" s="26"/>
      <c r="P3" s="26"/>
      <c r="Q3" s="26"/>
      <c r="R3" s="27"/>
    </row>
    <row r="4" spans="1:18" x14ac:dyDescent="0.35">
      <c r="A4" s="2" t="s">
        <v>75</v>
      </c>
      <c r="B4" s="1">
        <v>2003</v>
      </c>
      <c r="C4" s="1">
        <v>348</v>
      </c>
      <c r="D4" s="3">
        <v>40174</v>
      </c>
      <c r="E4" s="18">
        <f t="shared" si="0"/>
        <v>610.81500000000005</v>
      </c>
      <c r="F4" s="57">
        <v>614.42999999999995</v>
      </c>
      <c r="G4" s="65">
        <v>607.20000000000005</v>
      </c>
      <c r="H4" s="21" t="str">
        <f t="shared" si="1"/>
        <v xml:space="preserve"> </v>
      </c>
      <c r="I4" s="25"/>
      <c r="J4" s="26"/>
      <c r="K4" s="25"/>
      <c r="L4" s="26"/>
      <c r="M4" s="26"/>
      <c r="N4" s="26"/>
      <c r="O4" s="26"/>
      <c r="P4" s="26"/>
      <c r="Q4" s="26"/>
      <c r="R4" s="27"/>
    </row>
    <row r="5" spans="1:18" x14ac:dyDescent="0.35">
      <c r="A5" s="2" t="s">
        <v>76</v>
      </c>
      <c r="B5" s="1">
        <v>2003</v>
      </c>
      <c r="C5" s="1">
        <v>190</v>
      </c>
      <c r="D5" s="3">
        <v>39579</v>
      </c>
      <c r="E5" s="18">
        <f t="shared" si="0"/>
        <v>596.90000000000009</v>
      </c>
      <c r="F5" s="58"/>
      <c r="G5" s="65">
        <v>588.9</v>
      </c>
      <c r="H5" s="21">
        <f t="shared" si="1"/>
        <v>604.90000000000009</v>
      </c>
      <c r="I5" s="25">
        <v>602.70000000000005</v>
      </c>
      <c r="J5" s="26"/>
      <c r="K5" s="25">
        <v>607.1</v>
      </c>
      <c r="L5" s="26"/>
      <c r="M5" s="26"/>
      <c r="N5" s="26"/>
      <c r="O5" s="60"/>
      <c r="P5" s="26"/>
      <c r="Q5" s="26"/>
      <c r="R5" s="27"/>
    </row>
    <row r="6" spans="1:18" x14ac:dyDescent="0.35">
      <c r="A6" s="2" t="s">
        <v>80</v>
      </c>
      <c r="B6" s="1">
        <v>1970</v>
      </c>
      <c r="C6" s="1">
        <v>108</v>
      </c>
      <c r="D6" s="3">
        <v>2696</v>
      </c>
      <c r="E6" s="18">
        <f t="shared" si="0"/>
        <v>595.03500000000008</v>
      </c>
      <c r="F6" s="57">
        <v>591.47</v>
      </c>
      <c r="G6" s="65"/>
      <c r="H6" s="21">
        <f t="shared" si="1"/>
        <v>598.6</v>
      </c>
      <c r="I6" s="25"/>
      <c r="J6" s="26"/>
      <c r="K6" s="25">
        <v>598.6</v>
      </c>
      <c r="L6" s="26"/>
      <c r="M6" s="26"/>
      <c r="N6" s="26"/>
      <c r="O6" s="26"/>
      <c r="P6" s="26"/>
      <c r="Q6" s="26"/>
      <c r="R6" s="27"/>
    </row>
    <row r="7" spans="1:18" x14ac:dyDescent="0.35">
      <c r="A7" s="2" t="s">
        <v>112</v>
      </c>
      <c r="B7" s="1">
        <v>1998</v>
      </c>
      <c r="C7" s="1">
        <v>348</v>
      </c>
      <c r="D7" s="3">
        <v>38525</v>
      </c>
      <c r="E7" s="18">
        <f t="shared" si="0"/>
        <v>583.92333333333329</v>
      </c>
      <c r="F7" s="57">
        <v>589.37</v>
      </c>
      <c r="G7" s="65">
        <v>578.5</v>
      </c>
      <c r="H7" s="21">
        <f t="shared" si="1"/>
        <v>583.9</v>
      </c>
      <c r="I7" s="25"/>
      <c r="J7" s="26"/>
      <c r="K7" s="25">
        <v>583.9</v>
      </c>
      <c r="L7" s="26"/>
      <c r="M7" s="26"/>
      <c r="N7" s="26"/>
      <c r="O7" s="26"/>
      <c r="P7" s="26"/>
      <c r="Q7" s="26"/>
      <c r="R7" s="27"/>
    </row>
    <row r="8" spans="1:18" x14ac:dyDescent="0.35">
      <c r="A8" s="2" t="s">
        <v>88</v>
      </c>
      <c r="B8" s="1">
        <v>2003</v>
      </c>
      <c r="C8" s="1">
        <v>205</v>
      </c>
      <c r="D8" s="3">
        <v>40769</v>
      </c>
      <c r="E8" s="18">
        <f t="shared" si="0"/>
        <v>576.91</v>
      </c>
      <c r="F8" s="57">
        <v>581.77</v>
      </c>
      <c r="G8" s="65"/>
      <c r="H8" s="21">
        <f t="shared" si="1"/>
        <v>572.04999999999995</v>
      </c>
      <c r="I8" s="25">
        <v>585.20000000000005</v>
      </c>
      <c r="J8" s="26">
        <v>558.9</v>
      </c>
      <c r="K8" s="25"/>
      <c r="L8" s="26"/>
      <c r="M8" s="26"/>
      <c r="N8" s="26"/>
      <c r="O8" s="26"/>
      <c r="P8" s="26"/>
      <c r="Q8" s="26"/>
      <c r="R8" s="27"/>
    </row>
    <row r="9" spans="1:18" x14ac:dyDescent="0.35">
      <c r="A9" s="2" t="s">
        <v>100</v>
      </c>
      <c r="B9" s="1">
        <v>1969</v>
      </c>
      <c r="C9" s="1">
        <v>190</v>
      </c>
      <c r="D9" s="3">
        <v>41970</v>
      </c>
      <c r="E9" s="18">
        <f t="shared" si="0"/>
        <v>568.9</v>
      </c>
      <c r="F9" s="57">
        <v>575.4</v>
      </c>
      <c r="G9" s="65">
        <v>562.70000000000005</v>
      </c>
      <c r="H9" s="21">
        <f t="shared" si="1"/>
        <v>568.6</v>
      </c>
      <c r="I9" s="25"/>
      <c r="J9" s="26"/>
      <c r="K9" s="25">
        <v>568.6</v>
      </c>
      <c r="L9" s="26"/>
      <c r="M9" s="26"/>
      <c r="N9" s="26"/>
      <c r="O9" s="26"/>
      <c r="P9" s="26"/>
      <c r="Q9" s="26"/>
      <c r="R9" s="27"/>
    </row>
    <row r="10" spans="1:18" x14ac:dyDescent="0.35">
      <c r="A10" s="2" t="s">
        <v>79</v>
      </c>
      <c r="B10" s="1">
        <v>1948</v>
      </c>
      <c r="C10" s="1">
        <v>437</v>
      </c>
      <c r="D10" s="3">
        <v>6809</v>
      </c>
      <c r="E10" s="18">
        <f t="shared" si="0"/>
        <v>543.33333333333337</v>
      </c>
      <c r="F10" s="57">
        <v>549.29999999999995</v>
      </c>
      <c r="G10" s="65">
        <v>553</v>
      </c>
      <c r="H10" s="21">
        <f t="shared" si="1"/>
        <v>527.70000000000005</v>
      </c>
      <c r="I10" s="29">
        <v>527.70000000000005</v>
      </c>
      <c r="J10" s="26"/>
      <c r="K10" s="25"/>
      <c r="L10" s="26"/>
      <c r="M10" s="26"/>
      <c r="N10" s="26"/>
      <c r="O10" s="26"/>
      <c r="P10" s="26"/>
      <c r="Q10" s="26"/>
      <c r="R10" s="27"/>
    </row>
    <row r="11" spans="1:18" x14ac:dyDescent="0.35">
      <c r="A11" s="2" t="s">
        <v>111</v>
      </c>
      <c r="B11" s="1"/>
      <c r="C11" s="1">
        <v>105</v>
      </c>
      <c r="D11" s="3"/>
      <c r="E11" s="18"/>
      <c r="F11" s="57"/>
      <c r="G11" s="65"/>
      <c r="H11" s="21">
        <f t="shared" si="1"/>
        <v>603.1</v>
      </c>
      <c r="I11" s="25"/>
      <c r="J11" s="26"/>
      <c r="K11" s="25">
        <v>603.1</v>
      </c>
      <c r="L11" s="26"/>
      <c r="M11" s="26"/>
      <c r="N11" s="26"/>
      <c r="O11" s="26"/>
      <c r="P11" s="26"/>
      <c r="Q11" s="26"/>
      <c r="R11" s="27"/>
    </row>
    <row r="12" spans="1:18" x14ac:dyDescent="0.35">
      <c r="A12" s="2" t="s">
        <v>81</v>
      </c>
      <c r="B12" s="1">
        <v>1995</v>
      </c>
      <c r="C12" s="1">
        <v>190</v>
      </c>
      <c r="D12" s="3">
        <v>35065</v>
      </c>
      <c r="E12" s="18"/>
      <c r="F12" s="57"/>
      <c r="G12" s="65">
        <v>602.9</v>
      </c>
      <c r="H12" s="21" t="str">
        <f t="shared" si="1"/>
        <v xml:space="preserve"> </v>
      </c>
      <c r="I12" s="25"/>
      <c r="J12" s="26"/>
      <c r="K12" s="25"/>
      <c r="L12" s="26"/>
      <c r="M12" s="26"/>
      <c r="N12" s="26"/>
      <c r="O12" s="26"/>
      <c r="P12" s="26"/>
      <c r="Q12" s="26"/>
      <c r="R12" s="27"/>
    </row>
    <row r="13" spans="1:18" x14ac:dyDescent="0.35">
      <c r="A13" s="2" t="s">
        <v>128</v>
      </c>
      <c r="B13" s="1">
        <v>1997</v>
      </c>
      <c r="C13" s="1">
        <v>190</v>
      </c>
      <c r="D13" s="3">
        <v>39367</v>
      </c>
      <c r="E13" s="18"/>
      <c r="F13" s="57"/>
      <c r="G13" s="65">
        <v>601.4</v>
      </c>
      <c r="H13" s="21" t="str">
        <f t="shared" si="1"/>
        <v xml:space="preserve"> </v>
      </c>
      <c r="I13" s="25"/>
      <c r="J13" s="26"/>
      <c r="K13" s="25"/>
      <c r="L13" s="26"/>
      <c r="M13" s="26"/>
      <c r="N13" s="26"/>
      <c r="O13" s="26"/>
      <c r="P13" s="26"/>
      <c r="Q13" s="26"/>
      <c r="R13" s="27"/>
    </row>
    <row r="14" spans="1:18" x14ac:dyDescent="0.35">
      <c r="A14" s="2" t="s">
        <v>77</v>
      </c>
      <c r="B14" s="1">
        <v>1996</v>
      </c>
      <c r="C14" s="1">
        <v>32</v>
      </c>
      <c r="D14" s="3">
        <v>36537</v>
      </c>
      <c r="E14" s="18"/>
      <c r="F14" s="57"/>
      <c r="G14" s="65"/>
      <c r="H14" s="21">
        <f t="shared" si="1"/>
        <v>577.75</v>
      </c>
      <c r="I14" s="25">
        <v>577.29999999999995</v>
      </c>
      <c r="J14" s="26"/>
      <c r="K14" s="25">
        <v>578.20000000000005</v>
      </c>
      <c r="L14" s="26"/>
      <c r="M14" s="26"/>
      <c r="N14" s="26"/>
      <c r="O14" s="26"/>
      <c r="P14" s="26"/>
      <c r="Q14" s="26"/>
      <c r="R14" s="27"/>
    </row>
    <row r="15" spans="1:18" x14ac:dyDescent="0.35">
      <c r="A15" s="2" t="s">
        <v>89</v>
      </c>
      <c r="B15" s="1">
        <v>2003</v>
      </c>
      <c r="C15" s="1">
        <v>105</v>
      </c>
      <c r="D15" s="72">
        <v>41437</v>
      </c>
      <c r="E15" s="71"/>
      <c r="F15" s="57"/>
      <c r="G15" s="65"/>
      <c r="H15" s="21">
        <f t="shared" si="1"/>
        <v>561.16666666666663</v>
      </c>
      <c r="I15" s="25">
        <v>569.1</v>
      </c>
      <c r="J15" s="26">
        <v>567.5</v>
      </c>
      <c r="K15" s="25">
        <v>546.9</v>
      </c>
      <c r="L15" s="26"/>
      <c r="M15" s="26"/>
      <c r="N15" s="26"/>
      <c r="O15" s="26"/>
      <c r="P15" s="26"/>
      <c r="Q15" s="26"/>
      <c r="R15" s="27"/>
    </row>
    <row r="16" spans="1:18" ht="15" thickBot="1" x14ac:dyDescent="0.4">
      <c r="A16" s="4" t="s">
        <v>78</v>
      </c>
      <c r="B16" s="5">
        <v>1956</v>
      </c>
      <c r="C16" s="5">
        <v>32</v>
      </c>
      <c r="D16" s="6">
        <v>21</v>
      </c>
      <c r="E16" s="70"/>
      <c r="F16" s="59"/>
      <c r="G16" s="69"/>
      <c r="H16" s="66">
        <f t="shared" si="1"/>
        <v>557</v>
      </c>
      <c r="I16" s="68">
        <v>557</v>
      </c>
      <c r="J16" s="31"/>
      <c r="K16" s="67"/>
      <c r="L16" s="31"/>
      <c r="M16" s="31"/>
      <c r="N16" s="31"/>
      <c r="O16" s="31"/>
      <c r="P16" s="31"/>
      <c r="Q16" s="31"/>
      <c r="R16" s="32"/>
    </row>
    <row r="17" spans="6:7" ht="15" thickTop="1" x14ac:dyDescent="0.35">
      <c r="G17" s="54"/>
    </row>
    <row r="19" spans="6:7" x14ac:dyDescent="0.35">
      <c r="F19" s="14"/>
    </row>
    <row r="21" spans="6:7" ht="15" customHeight="1" x14ac:dyDescent="0.35"/>
  </sheetData>
  <sortState ref="A3:R31">
    <sortCondition descending="1" ref="E3:E31"/>
  </sortState>
  <mergeCells count="1">
    <mergeCell ref="A1:R1"/>
  </mergeCells>
  <pageMargins left="0.7" right="0.7" top="0.78740157499999996" bottom="0.78740157499999996" header="0.3" footer="0.3"/>
  <pageSetup paperSize="9" scale="9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E13" sqref="E13"/>
    </sheetView>
  </sheetViews>
  <sheetFormatPr defaultRowHeight="14.5" x14ac:dyDescent="0.35"/>
  <cols>
    <col min="1" max="1" width="20.453125" customWidth="1"/>
    <col min="2" max="4" width="8.81640625" customWidth="1"/>
    <col min="5" max="8" width="11.54296875" customWidth="1"/>
  </cols>
  <sheetData>
    <row r="1" spans="1:18" ht="21.5" thickBot="1" x14ac:dyDescent="0.55000000000000004">
      <c r="A1" s="84" t="s">
        <v>93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44.5" customHeight="1" thickTop="1" thickBot="1" x14ac:dyDescent="0.4">
      <c r="A2" s="38" t="s">
        <v>0</v>
      </c>
      <c r="B2" s="39" t="s">
        <v>3</v>
      </c>
      <c r="C2" s="39" t="s">
        <v>1</v>
      </c>
      <c r="D2" s="45" t="s">
        <v>2</v>
      </c>
      <c r="E2" s="46" t="s">
        <v>90</v>
      </c>
      <c r="F2" s="49" t="s">
        <v>127</v>
      </c>
      <c r="G2" s="73" t="s">
        <v>126</v>
      </c>
      <c r="H2" s="50" t="s">
        <v>91</v>
      </c>
      <c r="I2" s="42" t="s">
        <v>24</v>
      </c>
      <c r="J2" s="43" t="s">
        <v>64</v>
      </c>
      <c r="K2" s="42" t="s">
        <v>101</v>
      </c>
      <c r="L2" s="43"/>
      <c r="M2" s="43"/>
      <c r="N2" s="43"/>
      <c r="O2" s="43"/>
      <c r="P2" s="43"/>
      <c r="Q2" s="43"/>
      <c r="R2" s="10"/>
    </row>
    <row r="3" spans="1:18" ht="15" thickTop="1" x14ac:dyDescent="0.35">
      <c r="A3" s="2" t="s">
        <v>82</v>
      </c>
      <c r="B3" s="1">
        <v>2002</v>
      </c>
      <c r="C3" s="1">
        <v>205</v>
      </c>
      <c r="D3" s="3">
        <v>40880</v>
      </c>
      <c r="E3" s="18">
        <f t="shared" ref="E3:E8" si="0">IF(SUM(F3:H3)&lt;100," ",AVERAGE(F3:H3))</f>
        <v>611.29999999999995</v>
      </c>
      <c r="F3" s="57">
        <v>615.4</v>
      </c>
      <c r="G3" s="65">
        <v>607.20000000000005</v>
      </c>
      <c r="H3" s="21" t="str">
        <f t="shared" ref="H3:H8" si="1">IF(SUM(I3:S3)&lt;100," ",AVERAGE(I3:S3))</f>
        <v xml:space="preserve"> </v>
      </c>
      <c r="I3" s="25"/>
      <c r="J3" s="26"/>
      <c r="K3" s="25"/>
      <c r="L3" s="26"/>
      <c r="M3" s="26"/>
      <c r="N3" s="26"/>
      <c r="O3" s="26"/>
      <c r="P3" s="26"/>
      <c r="Q3" s="26"/>
      <c r="R3" s="27"/>
    </row>
    <row r="4" spans="1:18" x14ac:dyDescent="0.35">
      <c r="A4" s="2" t="s">
        <v>83</v>
      </c>
      <c r="B4" s="1">
        <v>2003</v>
      </c>
      <c r="C4" s="1">
        <v>45</v>
      </c>
      <c r="D4" s="3">
        <v>40803</v>
      </c>
      <c r="E4" s="18">
        <f t="shared" si="0"/>
        <v>610.6</v>
      </c>
      <c r="F4" s="57">
        <v>609.5</v>
      </c>
      <c r="G4" s="65">
        <v>608.79999999999995</v>
      </c>
      <c r="H4" s="21">
        <f t="shared" si="1"/>
        <v>613.5</v>
      </c>
      <c r="I4" s="25"/>
      <c r="J4" s="26">
        <v>613.5</v>
      </c>
      <c r="K4" s="25"/>
      <c r="L4" s="26"/>
      <c r="M4" s="26"/>
      <c r="N4" s="26"/>
      <c r="O4" s="26"/>
      <c r="P4" s="26"/>
      <c r="Q4" s="26"/>
      <c r="R4" s="27"/>
    </row>
    <row r="5" spans="1:18" x14ac:dyDescent="0.35">
      <c r="A5" s="2" t="s">
        <v>86</v>
      </c>
      <c r="B5" s="1">
        <v>1990</v>
      </c>
      <c r="C5" s="1">
        <v>32</v>
      </c>
      <c r="D5" s="3">
        <v>33716</v>
      </c>
      <c r="E5" s="18">
        <f t="shared" si="0"/>
        <v>598.40000000000009</v>
      </c>
      <c r="F5" s="57"/>
      <c r="G5" s="65">
        <v>599.1</v>
      </c>
      <c r="H5" s="21">
        <f t="shared" si="1"/>
        <v>597.70000000000005</v>
      </c>
      <c r="I5" s="25"/>
      <c r="J5" s="26"/>
      <c r="K5" s="25">
        <v>597.70000000000005</v>
      </c>
      <c r="L5" s="26"/>
      <c r="M5" s="26"/>
      <c r="N5" s="26"/>
      <c r="O5" s="26"/>
      <c r="P5" s="26"/>
      <c r="Q5" s="26"/>
      <c r="R5" s="27"/>
    </row>
    <row r="6" spans="1:18" x14ac:dyDescent="0.35">
      <c r="A6" s="2" t="s">
        <v>84</v>
      </c>
      <c r="B6" s="1">
        <v>2003</v>
      </c>
      <c r="C6" s="1">
        <v>55</v>
      </c>
      <c r="D6" s="3">
        <v>41230</v>
      </c>
      <c r="E6" s="18">
        <f t="shared" si="0"/>
        <v>596.91</v>
      </c>
      <c r="F6" s="58">
        <v>598.13</v>
      </c>
      <c r="G6" s="65">
        <v>590.1</v>
      </c>
      <c r="H6" s="21">
        <f t="shared" si="1"/>
        <v>602.5</v>
      </c>
      <c r="I6" s="25"/>
      <c r="J6" s="26"/>
      <c r="K6" s="25">
        <v>602.5</v>
      </c>
      <c r="L6" s="26"/>
      <c r="M6" s="26"/>
      <c r="N6" s="26"/>
      <c r="O6" s="26"/>
      <c r="P6" s="26"/>
      <c r="Q6" s="26"/>
      <c r="R6" s="27"/>
    </row>
    <row r="7" spans="1:18" x14ac:dyDescent="0.35">
      <c r="A7" s="2" t="s">
        <v>87</v>
      </c>
      <c r="B7" s="1">
        <v>1994</v>
      </c>
      <c r="C7" s="1">
        <v>32</v>
      </c>
      <c r="D7" s="3">
        <v>39248</v>
      </c>
      <c r="E7" s="18">
        <f t="shared" si="0"/>
        <v>595.66499999999996</v>
      </c>
      <c r="F7" s="57">
        <v>598.23</v>
      </c>
      <c r="G7" s="65">
        <v>593.1</v>
      </c>
      <c r="H7" s="21" t="str">
        <f t="shared" si="1"/>
        <v xml:space="preserve"> </v>
      </c>
      <c r="I7" s="29"/>
      <c r="J7" s="26"/>
      <c r="K7" s="29"/>
      <c r="L7" s="26"/>
      <c r="M7" s="26"/>
      <c r="N7" s="26"/>
      <c r="O7" s="26"/>
      <c r="P7" s="26"/>
      <c r="Q7" s="26"/>
      <c r="R7" s="27"/>
    </row>
    <row r="8" spans="1:18" x14ac:dyDescent="0.35">
      <c r="A8" s="2" t="s">
        <v>85</v>
      </c>
      <c r="B8" s="1">
        <v>1987</v>
      </c>
      <c r="C8" s="1">
        <v>32</v>
      </c>
      <c r="D8" s="3">
        <v>30740</v>
      </c>
      <c r="E8" s="78">
        <f t="shared" si="0"/>
        <v>590.84999999999991</v>
      </c>
      <c r="F8" s="57"/>
      <c r="G8" s="83">
        <v>597.4</v>
      </c>
      <c r="H8" s="21">
        <f t="shared" si="1"/>
        <v>584.29999999999995</v>
      </c>
      <c r="I8" s="25">
        <v>592.20000000000005</v>
      </c>
      <c r="J8" s="26"/>
      <c r="K8" s="25">
        <v>576.4</v>
      </c>
      <c r="L8" s="26"/>
      <c r="M8" s="26"/>
      <c r="N8" s="26"/>
      <c r="O8" s="26"/>
      <c r="P8" s="26"/>
      <c r="Q8" s="26"/>
      <c r="R8" s="37"/>
    </row>
    <row r="9" spans="1:18" ht="15" thickBot="1" x14ac:dyDescent="0.4">
      <c r="A9" s="74"/>
      <c r="B9" s="75"/>
      <c r="C9" s="75"/>
      <c r="D9" s="76"/>
      <c r="E9" s="70"/>
      <c r="F9" s="77"/>
      <c r="G9" s="79"/>
      <c r="H9" s="80"/>
      <c r="I9" s="81"/>
      <c r="J9" s="82"/>
      <c r="K9" s="81"/>
      <c r="L9" s="82"/>
      <c r="M9" s="82"/>
      <c r="N9" s="82"/>
      <c r="O9" s="82"/>
      <c r="P9" s="82"/>
      <c r="Q9" s="82"/>
      <c r="R9" s="32"/>
    </row>
    <row r="10" spans="1:18" ht="15" thickTop="1" x14ac:dyDescent="0.35"/>
  </sheetData>
  <sortState ref="A3:R9">
    <sortCondition descending="1" ref="E3:E9"/>
  </sortState>
  <mergeCells count="1">
    <mergeCell ref="A1:R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 12 let</vt:lpstr>
      <vt:lpstr>do 14 let</vt:lpstr>
      <vt:lpstr>dorost </vt:lpstr>
      <vt:lpstr>M,J</vt:lpstr>
      <vt:lpstr>Ž,J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Karel</dc:creator>
  <cp:lastModifiedBy>Josef Karel</cp:lastModifiedBy>
  <cp:lastPrinted>2022-04-25T05:43:19Z</cp:lastPrinted>
  <dcterms:created xsi:type="dcterms:W3CDTF">2021-11-30T17:39:31Z</dcterms:created>
  <dcterms:modified xsi:type="dcterms:W3CDTF">2022-04-25T05:45:35Z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